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9720" windowHeight="6555" activeTab="1"/>
  </bookViews>
  <sheets>
    <sheet name="balancesheet" sheetId="1" r:id="rId1"/>
    <sheet name="incomestatement" sheetId="2" r:id="rId2"/>
    <sheet name="cashflow" sheetId="3" r:id="rId3"/>
    <sheet name="statementofchanges  " sheetId="4" r:id="rId4"/>
  </sheets>
  <definedNames>
    <definedName name="_xlnm.Print_Area" localSheetId="0">'balancesheet'!$A$3:$H$73</definedName>
    <definedName name="_xlnm.Print_Area" localSheetId="2">'cashflow'!$A$1:$F$79</definedName>
    <definedName name="_xlnm.Print_Area" localSheetId="1">'incomestatement'!$A$1:$G$54</definedName>
    <definedName name="_xlnm.Print_Area" localSheetId="3">'statementofchanges  '!$A$1:$J$74</definedName>
  </definedNames>
  <calcPr fullCalcOnLoad="1"/>
</workbook>
</file>

<file path=xl/sharedStrings.xml><?xml version="1.0" encoding="utf-8"?>
<sst xmlns="http://schemas.openxmlformats.org/spreadsheetml/2006/main" count="198" uniqueCount="123">
  <si>
    <t>RM'000</t>
  </si>
  <si>
    <t>Provision for taxation</t>
  </si>
  <si>
    <t>Reserves</t>
  </si>
  <si>
    <t>Net tangible assets per share (sen)</t>
  </si>
  <si>
    <t xml:space="preserve"> </t>
  </si>
  <si>
    <t xml:space="preserve">As At </t>
  </si>
  <si>
    <t>Share capital</t>
  </si>
  <si>
    <t>Retained profits</t>
  </si>
  <si>
    <t>Cash and bank balances</t>
  </si>
  <si>
    <t>Property, plant and equipment</t>
  </si>
  <si>
    <t xml:space="preserve">Quarter ended </t>
  </si>
  <si>
    <t>Variance</t>
  </si>
  <si>
    <t>Revenue</t>
  </si>
  <si>
    <t>Other operating income</t>
  </si>
  <si>
    <t xml:space="preserve">Finance costs </t>
  </si>
  <si>
    <t>Income tax expense</t>
  </si>
  <si>
    <t>Share Capital</t>
  </si>
  <si>
    <t>Total</t>
  </si>
  <si>
    <t>CONDENSED CONSOLIDATED CASH FLOW STATEMENT</t>
  </si>
  <si>
    <t>CONDENSED CONSOLIDATED INCOME STATEMENT</t>
  </si>
  <si>
    <t xml:space="preserve">(The Condensed Consolidated Balance Sheets should be read in conjunction with the </t>
  </si>
  <si>
    <t>Non-cash items</t>
  </si>
  <si>
    <t>Non-operating items</t>
  </si>
  <si>
    <t>Operating profit before changes in working capital</t>
  </si>
  <si>
    <t xml:space="preserve">Changes in working capital: </t>
  </si>
  <si>
    <t>CONDENSED CONSOLIDATED STATEMENTS OF CHANGES IN EQUITY</t>
  </si>
  <si>
    <t>CONDENSED CONSOLIDATED BALANCE SHEET</t>
  </si>
  <si>
    <t>(The Condensed Consolidated Statements of Changes in Equity should be read in conjunction with the Annual Financial Report</t>
  </si>
  <si>
    <t>Interest paid</t>
  </si>
  <si>
    <t>Cash and cash equivalents comprise the following:</t>
  </si>
  <si>
    <t xml:space="preserve">SCOPE INDUSTRIES BERHAD </t>
  </si>
  <si>
    <t>(Company No: 591376-D)</t>
  </si>
  <si>
    <t>Inventories</t>
  </si>
  <si>
    <t>Trade receivables</t>
  </si>
  <si>
    <t>Other receivables and deposits</t>
  </si>
  <si>
    <t>Trade payables</t>
  </si>
  <si>
    <t>Other payables and accruals</t>
  </si>
  <si>
    <t>Purchase of property, plant and equipment</t>
  </si>
  <si>
    <t>CASH FLOW FROM OPERATING ACTIVITIES</t>
  </si>
  <si>
    <t>CASH FLOW FROM INVESTING ACTIVITIES</t>
  </si>
  <si>
    <t>CASH FLOW FROM FINANCING ACTIVITIES</t>
  </si>
  <si>
    <t>Share Premium</t>
  </si>
  <si>
    <t>Reserve</t>
  </si>
  <si>
    <t>Non -Distributable</t>
  </si>
  <si>
    <t>Distributable</t>
  </si>
  <si>
    <t>Year to date</t>
  </si>
  <si>
    <t>Cost of Sales</t>
  </si>
  <si>
    <t>Administrative expenses</t>
  </si>
  <si>
    <t>(The Condensed Consolidated Income Statements should be read in conjunction with the Annual</t>
  </si>
  <si>
    <t xml:space="preserve">(The Condensed Consolidated Cash Flow Statements should be read in conjunction with </t>
  </si>
  <si>
    <t>Bank borrowing</t>
  </si>
  <si>
    <t>Bankers acceptance</t>
  </si>
  <si>
    <t>Payment of hire purchase creditors</t>
  </si>
  <si>
    <t>(Unaudited)</t>
  </si>
  <si>
    <t>Bank overdraft</t>
  </si>
  <si>
    <t>Cash and Cash Equivalents at beginning of period</t>
  </si>
  <si>
    <t>Cash and Cash Equivalents at end of period</t>
  </si>
  <si>
    <t>Goodwill on consolidation</t>
  </si>
  <si>
    <t>Depreciation</t>
  </si>
  <si>
    <t>Total current assets</t>
  </si>
  <si>
    <t>Total current liabilities</t>
  </si>
  <si>
    <t>(Audited)</t>
  </si>
  <si>
    <t>NET CURRENT ASSETS</t>
  </si>
  <si>
    <t>Net assets per share (RM)</t>
  </si>
  <si>
    <t>- basic</t>
  </si>
  <si>
    <t>Investment in associated company</t>
  </si>
  <si>
    <t>Non-current liabilities</t>
  </si>
  <si>
    <t>Non-current assets</t>
  </si>
  <si>
    <t>Amount due to an associated company</t>
  </si>
  <si>
    <t>Income tax paid</t>
  </si>
  <si>
    <t>Net cash from operating activities</t>
  </si>
  <si>
    <t>Cash generated from operations</t>
  </si>
  <si>
    <t>ASSETS</t>
  </si>
  <si>
    <t>Current Assets</t>
  </si>
  <si>
    <t>Current liabilities</t>
  </si>
  <si>
    <t>Shareholders' funds</t>
  </si>
  <si>
    <t>Long term liabilities</t>
  </si>
  <si>
    <t xml:space="preserve">Deferred taxation </t>
  </si>
  <si>
    <t>FINANCED BY :</t>
  </si>
  <si>
    <t>Adjustments for :</t>
  </si>
  <si>
    <t>(The figures have not been audited)</t>
  </si>
  <si>
    <t>Net cash used in investing activities</t>
  </si>
  <si>
    <t>Share of results of associated company</t>
  </si>
  <si>
    <t>2007</t>
  </si>
  <si>
    <t>Interest received</t>
  </si>
  <si>
    <t>Prepaid land lease payment</t>
  </si>
  <si>
    <t>Foreign currency translation</t>
  </si>
  <si>
    <t>Proceed from disposal of property, plant and equipment</t>
  </si>
  <si>
    <t>Director's account</t>
  </si>
  <si>
    <t>Effects of changes in exchange rate</t>
  </si>
  <si>
    <t>Profit/(loss) before tax</t>
  </si>
  <si>
    <t>Net profit/(loss) for the period</t>
  </si>
  <si>
    <t>Balance at 1 July 2007</t>
  </si>
  <si>
    <t>- Others</t>
  </si>
  <si>
    <t>- Depreciation</t>
  </si>
  <si>
    <t>2008</t>
  </si>
  <si>
    <t>Net loss for the period</t>
  </si>
  <si>
    <t>Total recognised income and expense for the period</t>
  </si>
  <si>
    <t>30/6/2008</t>
  </si>
  <si>
    <t>Net profit for the year</t>
  </si>
  <si>
    <t>Total recognised income and expense for the year</t>
  </si>
  <si>
    <t>Draw down/(repayment) of term loan</t>
  </si>
  <si>
    <t>Repayment/draw down of revolving credit</t>
  </si>
  <si>
    <t>Income tax refund</t>
  </si>
  <si>
    <t>Net (Decrease)/Increase in Cash and Cash Equivalents</t>
  </si>
  <si>
    <t>Net cash (used in)/from financing activities</t>
  </si>
  <si>
    <t>Annual Financial Report for the year ended 30 June 2008)</t>
  </si>
  <si>
    <t>Financial Report for the year ended 30 June 2008)</t>
  </si>
  <si>
    <t>the Annual Financial Report for the year ended 30 June 2008)</t>
  </si>
  <si>
    <t>Balance at 1 July 2008</t>
  </si>
  <si>
    <t xml:space="preserve"> for the year ended 30 June 2008)</t>
  </si>
  <si>
    <t>For The Year Ended 31 December 2008</t>
  </si>
  <si>
    <t>For The  Ended 31 December 2008</t>
  </si>
  <si>
    <t xml:space="preserve">31 December </t>
  </si>
  <si>
    <t>Balance at 31 December 2007</t>
  </si>
  <si>
    <t>Balance at 31 December 2008</t>
  </si>
  <si>
    <t>31/12/2008</t>
  </si>
  <si>
    <t>Profit / (loss) before tax</t>
  </si>
  <si>
    <t>Earnings / (loss) per share (sen)</t>
  </si>
  <si>
    <t>Profit / loss from operations</t>
  </si>
  <si>
    <t>Decease / (increase) in receivables</t>
  </si>
  <si>
    <t>(Decrease) / increase in payables</t>
  </si>
  <si>
    <t>(Increase) / Decrease in inventories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</si>
</sst>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(* #,##0.0_);_(* \(#,##0.0\);_(* &quot;-&quot;??_);_(@_)"/>
    <numFmt numFmtId="179" formatCode="_(* #,##0_);_(* \(#,##0\);_(* &quot;-&quot;??_);_(@_)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_ * #,##0.00_ ;\(#,##0.00\);_ * &quot;-&quot;??_ ;_ @_ "/>
    <numFmt numFmtId="188" formatCode="_ * #,##0_ ;\(#,##0\);_ * &quot;-&quot;??_ ;_ @_ "/>
    <numFmt numFmtId="189" formatCode="_(* #,##0.0000_);_(* \(#,##0.0000\);_(* &quot;-&quot;????_);_(@_)"/>
    <numFmt numFmtId="190" formatCode="_(* #,##0.000_);_(* \(#,##0.000\);_(* &quot;-&quot;??_);_(@_)"/>
    <numFmt numFmtId="191" formatCode="_ * #,##0.0_ ;\(#,##0.0\);_ * &quot;-&quot;??_ ;_ @_ "/>
    <numFmt numFmtId="192" formatCode="_ * #,##0.000_ ;\(#,##0.000\);_ * &quot;-&quot;??_ ;_ @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b/>
      <u val="single"/>
      <sz val="12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0" applyFont="1" applyAlignment="1" quotePrefix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Continuous" vertical="center"/>
    </xf>
    <xf numFmtId="0" fontId="5" fillId="0" borderId="0" xfId="0" applyNumberFormat="1" applyFont="1" applyAlignment="1">
      <alignment horizontal="centerContinuous" vertical="center"/>
    </xf>
    <xf numFmtId="0" fontId="6" fillId="0" borderId="0" xfId="0" applyNumberFormat="1" applyFont="1" applyAlignment="1">
      <alignment horizontal="centerContinuous" vertical="center"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centerContinuous"/>
    </xf>
    <xf numFmtId="17" fontId="5" fillId="0" borderId="0" xfId="0" applyNumberFormat="1" applyFont="1" applyAlignment="1" quotePrefix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87" fontId="6" fillId="0" borderId="0" xfId="0" applyNumberFormat="1" applyFont="1" applyAlignment="1">
      <alignment horizontal="center"/>
    </xf>
    <xf numFmtId="187" fontId="3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88" fontId="6" fillId="0" borderId="0" xfId="0" applyNumberFormat="1" applyFont="1" applyAlignment="1">
      <alignment horizontal="center"/>
    </xf>
    <xf numFmtId="188" fontId="6" fillId="0" borderId="0" xfId="0" applyNumberFormat="1" applyFont="1" applyAlignment="1">
      <alignment/>
    </xf>
    <xf numFmtId="188" fontId="6" fillId="0" borderId="0" xfId="0" applyNumberFormat="1" applyFont="1" applyBorder="1" applyAlignment="1">
      <alignment/>
    </xf>
    <xf numFmtId="188" fontId="3" fillId="0" borderId="0" xfId="0" applyNumberFormat="1" applyFont="1" applyAlignment="1">
      <alignment/>
    </xf>
    <xf numFmtId="188" fontId="3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188" fontId="6" fillId="0" borderId="10" xfId="0" applyNumberFormat="1" applyFont="1" applyBorder="1" applyAlignment="1">
      <alignment/>
    </xf>
    <xf numFmtId="0" fontId="6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188" fontId="5" fillId="0" borderId="0" xfId="0" applyNumberFormat="1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 quotePrefix="1">
      <alignment horizontal="center"/>
    </xf>
    <xf numFmtId="0" fontId="2" fillId="0" borderId="11" xfId="0" applyNumberFormat="1" applyFont="1" applyBorder="1" applyAlignment="1">
      <alignment horizontal="center"/>
    </xf>
    <xf numFmtId="15" fontId="5" fillId="0" borderId="11" xfId="0" applyNumberFormat="1" applyFont="1" applyBorder="1" applyAlignment="1">
      <alignment horizontal="center"/>
    </xf>
    <xf numFmtId="187" fontId="3" fillId="0" borderId="12" xfId="0" applyNumberFormat="1" applyFont="1" applyBorder="1" applyAlignment="1">
      <alignment/>
    </xf>
    <xf numFmtId="187" fontId="3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2" fillId="0" borderId="0" xfId="0" applyNumberFormat="1" applyFont="1" applyAlignment="1">
      <alignment/>
    </xf>
    <xf numFmtId="188" fontId="3" fillId="0" borderId="11" xfId="0" applyNumberFormat="1" applyFont="1" applyBorder="1" applyAlignment="1">
      <alignment/>
    </xf>
    <xf numFmtId="0" fontId="2" fillId="0" borderId="0" xfId="0" applyNumberFormat="1" applyFont="1" applyAlignment="1" quotePrefix="1">
      <alignment horizontal="left"/>
    </xf>
    <xf numFmtId="0" fontId="2" fillId="0" borderId="0" xfId="0" applyNumberFormat="1" applyFont="1" applyAlignment="1">
      <alignment horizontal="left"/>
    </xf>
    <xf numFmtId="188" fontId="3" fillId="0" borderId="13" xfId="0" applyNumberFormat="1" applyFont="1" applyBorder="1" applyAlignment="1">
      <alignment/>
    </xf>
    <xf numFmtId="187" fontId="3" fillId="0" borderId="14" xfId="0" applyNumberFormat="1" applyFont="1" applyBorder="1" applyAlignment="1">
      <alignment/>
    </xf>
    <xf numFmtId="188" fontId="0" fillId="0" borderId="12" xfId="0" applyNumberFormat="1" applyBorder="1" applyAlignment="1">
      <alignment/>
    </xf>
    <xf numFmtId="188" fontId="0" fillId="0" borderId="11" xfId="0" applyNumberFormat="1" applyBorder="1" applyAlignment="1">
      <alignment/>
    </xf>
    <xf numFmtId="188" fontId="0" fillId="0" borderId="0" xfId="0" applyNumberFormat="1" applyAlignment="1">
      <alignment/>
    </xf>
    <xf numFmtId="188" fontId="3" fillId="0" borderId="12" xfId="0" applyNumberFormat="1" applyFont="1" applyBorder="1" applyAlignment="1">
      <alignment/>
    </xf>
    <xf numFmtId="0" fontId="2" fillId="0" borderId="15" xfId="0" applyNumberFormat="1" applyFont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2" fillId="0" borderId="0" xfId="0" applyNumberFormat="1" applyFont="1" applyBorder="1" applyAlignment="1">
      <alignment horizontal="center"/>
    </xf>
    <xf numFmtId="15" fontId="5" fillId="0" borderId="0" xfId="0" applyNumberFormat="1" applyFont="1" applyBorder="1" applyAlignment="1">
      <alignment horizontal="center"/>
    </xf>
    <xf numFmtId="187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8" fontId="3" fillId="0" borderId="16" xfId="0" applyNumberFormat="1" applyFont="1" applyBorder="1" applyAlignment="1">
      <alignment/>
    </xf>
    <xf numFmtId="188" fontId="3" fillId="0" borderId="17" xfId="0" applyNumberFormat="1" applyFont="1" applyBorder="1" applyAlignment="1">
      <alignment/>
    </xf>
    <xf numFmtId="0" fontId="5" fillId="0" borderId="12" xfId="0" applyFont="1" applyBorder="1" applyAlignment="1" quotePrefix="1">
      <alignment horizontal="center"/>
    </xf>
    <xf numFmtId="0" fontId="2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5" fillId="0" borderId="20" xfId="0" applyFont="1" applyBorder="1" applyAlignment="1" quotePrefix="1">
      <alignment horizontal="center"/>
    </xf>
    <xf numFmtId="188" fontId="3" fillId="0" borderId="19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10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0" fontId="3" fillId="0" borderId="2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3" fillId="0" borderId="19" xfId="0" applyNumberFormat="1" applyFont="1" applyBorder="1" applyAlignment="1">
      <alignment/>
    </xf>
    <xf numFmtId="0" fontId="8" fillId="0" borderId="0" xfId="0" applyNumberFormat="1" applyFont="1" applyAlignment="1" quotePrefix="1">
      <alignment horizontal="left" vertical="center"/>
    </xf>
    <xf numFmtId="16" fontId="5" fillId="0" borderId="11" xfId="0" applyNumberFormat="1" applyFont="1" applyBorder="1" applyAlignment="1" quotePrefix="1">
      <alignment horizontal="center"/>
    </xf>
    <xf numFmtId="0" fontId="3" fillId="0" borderId="21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188" fontId="6" fillId="0" borderId="16" xfId="0" applyNumberFormat="1" applyFont="1" applyBorder="1" applyAlignment="1">
      <alignment/>
    </xf>
    <xf numFmtId="188" fontId="6" fillId="0" borderId="17" xfId="0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NumberFormat="1" applyFont="1" applyBorder="1" applyAlignment="1" quotePrefix="1">
      <alignment horizontal="center"/>
    </xf>
    <xf numFmtId="3" fontId="0" fillId="0" borderId="0" xfId="0" applyNumberFormat="1" applyAlignment="1">
      <alignment/>
    </xf>
    <xf numFmtId="3" fontId="11" fillId="0" borderId="0" xfId="0" applyNumberFormat="1" applyFont="1" applyAlignment="1">
      <alignment horizontal="right" vertical="top" wrapText="1"/>
    </xf>
    <xf numFmtId="0" fontId="11" fillId="0" borderId="0" xfId="0" applyFont="1" applyAlignment="1">
      <alignment horizontal="right" vertical="top" wrapText="1"/>
    </xf>
    <xf numFmtId="187" fontId="3" fillId="0" borderId="17" xfId="0" applyNumberFormat="1" applyFont="1" applyBorder="1" applyAlignment="1">
      <alignment/>
    </xf>
    <xf numFmtId="0" fontId="5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2" fillId="0" borderId="0" xfId="0" applyNumberFormat="1" applyFont="1" applyFill="1" applyAlignment="1" quotePrefix="1">
      <alignment horizontal="left"/>
    </xf>
    <xf numFmtId="188" fontId="6" fillId="0" borderId="0" xfId="0" applyNumberFormat="1" applyFont="1" applyFill="1" applyAlignment="1">
      <alignment/>
    </xf>
    <xf numFmtId="192" fontId="0" fillId="0" borderId="0" xfId="0" applyNumberFormat="1" applyAlignment="1">
      <alignment/>
    </xf>
    <xf numFmtId="188" fontId="3" fillId="0" borderId="11" xfId="0" applyNumberFormat="1" applyFont="1" applyFill="1" applyBorder="1" applyAlignment="1">
      <alignment/>
    </xf>
    <xf numFmtId="188" fontId="3" fillId="0" borderId="12" xfId="0" applyNumberFormat="1" applyFont="1" applyFill="1" applyBorder="1" applyAlignment="1">
      <alignment/>
    </xf>
    <xf numFmtId="188" fontId="3" fillId="0" borderId="21" xfId="0" applyNumberFormat="1" applyFont="1" applyFill="1" applyBorder="1" applyAlignment="1">
      <alignment/>
    </xf>
    <xf numFmtId="188" fontId="6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0" fontId="11" fillId="0" borderId="0" xfId="0" applyFont="1" applyFill="1" applyAlignment="1">
      <alignment/>
    </xf>
    <xf numFmtId="0" fontId="12" fillId="0" borderId="0" xfId="0" applyNumberFormat="1" applyFont="1" applyAlignment="1">
      <alignment horizontal="left"/>
    </xf>
    <xf numFmtId="0" fontId="5" fillId="0" borderId="21" xfId="0" applyFont="1" applyBorder="1" applyAlignment="1">
      <alignment horizontal="center"/>
    </xf>
    <xf numFmtId="0" fontId="13" fillId="0" borderId="0" xfId="0" applyFont="1" applyFill="1" applyAlignment="1">
      <alignment/>
    </xf>
    <xf numFmtId="0" fontId="2" fillId="0" borderId="0" xfId="0" applyFont="1" applyFill="1" applyAlignment="1">
      <alignment/>
    </xf>
    <xf numFmtId="188" fontId="3" fillId="0" borderId="20" xfId="0" applyNumberFormat="1" applyFont="1" applyBorder="1" applyAlignment="1">
      <alignment/>
    </xf>
    <xf numFmtId="188" fontId="3" fillId="0" borderId="15" xfId="0" applyNumberFormat="1" applyFont="1" applyBorder="1" applyAlignment="1">
      <alignment/>
    </xf>
    <xf numFmtId="188" fontId="3" fillId="0" borderId="18" xfId="0" applyNumberFormat="1" applyFont="1" applyBorder="1" applyAlignment="1">
      <alignment/>
    </xf>
    <xf numFmtId="188" fontId="3" fillId="0" borderId="23" xfId="0" applyNumberFormat="1" applyFont="1" applyBorder="1" applyAlignment="1">
      <alignment/>
    </xf>
    <xf numFmtId="0" fontId="9" fillId="0" borderId="0" xfId="0" applyNumberFormat="1" applyFont="1" applyAlignment="1">
      <alignment horizontal="left"/>
    </xf>
    <xf numFmtId="179" fontId="6" fillId="0" borderId="19" xfId="42" applyNumberFormat="1" applyFont="1" applyFill="1" applyBorder="1" applyAlignment="1">
      <alignment/>
    </xf>
    <xf numFmtId="187" fontId="0" fillId="0" borderId="0" xfId="0" applyNumberFormat="1" applyAlignment="1">
      <alignment/>
    </xf>
    <xf numFmtId="188" fontId="3" fillId="0" borderId="0" xfId="0" applyNumberFormat="1" applyFont="1" applyFill="1" applyBorder="1" applyAlignment="1">
      <alignment/>
    </xf>
    <xf numFmtId="0" fontId="2" fillId="0" borderId="0" xfId="0" applyNumberFormat="1" applyFont="1" applyAlignment="1" quotePrefix="1">
      <alignment/>
    </xf>
    <xf numFmtId="0" fontId="0" fillId="0" borderId="0" xfId="0" applyAlignment="1">
      <alignment horizontal="center"/>
    </xf>
    <xf numFmtId="188" fontId="3" fillId="0" borderId="24" xfId="0" applyNumberFormat="1" applyFont="1" applyFill="1" applyBorder="1" applyAlignment="1">
      <alignment/>
    </xf>
    <xf numFmtId="188" fontId="3" fillId="0" borderId="25" xfId="0" applyNumberFormat="1" applyFont="1" applyFill="1" applyBorder="1" applyAlignment="1">
      <alignment/>
    </xf>
    <xf numFmtId="188" fontId="3" fillId="0" borderId="0" xfId="0" applyNumberFormat="1" applyFont="1" applyFill="1" applyBorder="1" applyAlignment="1">
      <alignment horizontal="center"/>
    </xf>
    <xf numFmtId="188" fontId="0" fillId="0" borderId="0" xfId="0" applyNumberFormat="1" applyBorder="1" applyAlignment="1">
      <alignment/>
    </xf>
    <xf numFmtId="177" fontId="0" fillId="0" borderId="0" xfId="0" applyNumberFormat="1" applyBorder="1" applyAlignment="1">
      <alignment/>
    </xf>
    <xf numFmtId="0" fontId="1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0" fontId="3" fillId="0" borderId="19" xfId="0" applyNumberFormat="1" applyFont="1" applyFill="1" applyBorder="1" applyAlignment="1">
      <alignment/>
    </xf>
    <xf numFmtId="0" fontId="5" fillId="0" borderId="11" xfId="0" applyFont="1" applyFill="1" applyBorder="1" applyAlignment="1" quotePrefix="1">
      <alignment horizontal="center"/>
    </xf>
    <xf numFmtId="16" fontId="5" fillId="0" borderId="11" xfId="0" applyNumberFormat="1" applyFont="1" applyFill="1" applyBorder="1" applyAlignment="1" quotePrefix="1">
      <alignment horizontal="center"/>
    </xf>
    <xf numFmtId="187" fontId="3" fillId="0" borderId="12" xfId="0" applyNumberFormat="1" applyFont="1" applyFill="1" applyBorder="1" applyAlignment="1">
      <alignment/>
    </xf>
    <xf numFmtId="187" fontId="3" fillId="0" borderId="11" xfId="0" applyNumberFormat="1" applyFont="1" applyFill="1" applyBorder="1" applyAlignment="1">
      <alignment/>
    </xf>
    <xf numFmtId="188" fontId="3" fillId="0" borderId="13" xfId="0" applyNumberFormat="1" applyFont="1" applyFill="1" applyBorder="1" applyAlignment="1">
      <alignment/>
    </xf>
    <xf numFmtId="187" fontId="3" fillId="0" borderId="14" xfId="0" applyNumberFormat="1" applyFont="1" applyFill="1" applyBorder="1" applyAlignment="1">
      <alignment/>
    </xf>
    <xf numFmtId="188" fontId="0" fillId="0" borderId="12" xfId="0" applyNumberFormat="1" applyFill="1" applyBorder="1" applyAlignment="1">
      <alignment/>
    </xf>
    <xf numFmtId="188" fontId="0" fillId="0" borderId="0" xfId="0" applyNumberFormat="1" applyFill="1" applyAlignment="1">
      <alignment/>
    </xf>
    <xf numFmtId="192" fontId="0" fillId="0" borderId="0" xfId="0" applyNumberFormat="1" applyFill="1" applyAlignment="1">
      <alignment/>
    </xf>
    <xf numFmtId="0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88" fontId="3" fillId="0" borderId="26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9" xfId="0" applyFill="1" applyBorder="1" applyAlignment="1">
      <alignment/>
    </xf>
    <xf numFmtId="0" fontId="5" fillId="0" borderId="2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187" fontId="0" fillId="0" borderId="0" xfId="0" applyNumberFormat="1" applyFill="1" applyAlignment="1">
      <alignment/>
    </xf>
    <xf numFmtId="188" fontId="3" fillId="0" borderId="16" xfId="0" applyNumberFormat="1" applyFont="1" applyFill="1" applyBorder="1" applyAlignment="1">
      <alignment/>
    </xf>
    <xf numFmtId="188" fontId="3" fillId="0" borderId="27" xfId="0" applyNumberFormat="1" applyFont="1" applyFill="1" applyBorder="1" applyAlignment="1">
      <alignment/>
    </xf>
    <xf numFmtId="188" fontId="3" fillId="0" borderId="20" xfId="0" applyNumberFormat="1" applyFont="1" applyFill="1" applyBorder="1" applyAlignment="1">
      <alignment/>
    </xf>
    <xf numFmtId="188" fontId="3" fillId="0" borderId="15" xfId="0" applyNumberFormat="1" applyFont="1" applyFill="1" applyBorder="1" applyAlignment="1">
      <alignment/>
    </xf>
    <xf numFmtId="188" fontId="3" fillId="0" borderId="18" xfId="0" applyNumberFormat="1" applyFont="1" applyFill="1" applyBorder="1" applyAlignment="1">
      <alignment/>
    </xf>
    <xf numFmtId="188" fontId="3" fillId="0" borderId="19" xfId="0" applyNumberFormat="1" applyFont="1" applyFill="1" applyBorder="1" applyAlignment="1">
      <alignment/>
    </xf>
    <xf numFmtId="188" fontId="3" fillId="0" borderId="23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2" fillId="0" borderId="0" xfId="0" applyNumberFormat="1" applyFont="1" applyFill="1" applyAlignment="1">
      <alignment/>
    </xf>
    <xf numFmtId="188" fontId="3" fillId="0" borderId="17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1" fillId="0" borderId="0" xfId="0" applyFont="1" applyFill="1" applyAlignment="1" quotePrefix="1">
      <alignment/>
    </xf>
    <xf numFmtId="0" fontId="1" fillId="0" borderId="0" xfId="0" applyFont="1" applyFill="1" applyAlignment="1">
      <alignment/>
    </xf>
    <xf numFmtId="0" fontId="4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/>
    </xf>
    <xf numFmtId="16" fontId="5" fillId="0" borderId="0" xfId="0" applyNumberFormat="1" applyFont="1" applyFill="1" applyBorder="1" applyAlignment="1" quotePrefix="1">
      <alignment horizontal="center"/>
    </xf>
    <xf numFmtId="4" fontId="5" fillId="0" borderId="0" xfId="0" applyNumberFormat="1" applyFont="1" applyFill="1" applyBorder="1" applyAlignment="1" quotePrefix="1">
      <alignment horizontal="centerContinuous"/>
    </xf>
    <xf numFmtId="4" fontId="5" fillId="0" borderId="0" xfId="0" applyNumberFormat="1" applyFont="1" applyFill="1" applyBorder="1" applyAlignment="1">
      <alignment horizontal="centerContinuous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187" fontId="6" fillId="0" borderId="0" xfId="0" applyNumberFormat="1" applyFont="1" applyFill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/>
    </xf>
    <xf numFmtId="179" fontId="6" fillId="0" borderId="0" xfId="42" applyNumberFormat="1" applyFont="1" applyFill="1" applyBorder="1" applyAlignment="1">
      <alignment/>
    </xf>
    <xf numFmtId="179" fontId="3" fillId="0" borderId="0" xfId="42" applyNumberFormat="1" applyFont="1" applyFill="1" applyBorder="1" applyAlignment="1">
      <alignment/>
    </xf>
    <xf numFmtId="179" fontId="0" fillId="0" borderId="0" xfId="0" applyNumberFormat="1" applyFill="1" applyBorder="1" applyAlignment="1">
      <alignment/>
    </xf>
    <xf numFmtId="0" fontId="3" fillId="0" borderId="0" xfId="0" applyFont="1" applyFill="1" applyAlignment="1">
      <alignment/>
    </xf>
    <xf numFmtId="179" fontId="3" fillId="0" borderId="19" xfId="42" applyNumberFormat="1" applyFont="1" applyFill="1" applyBorder="1" applyAlignment="1">
      <alignment/>
    </xf>
    <xf numFmtId="179" fontId="3" fillId="0" borderId="0" xfId="42" applyNumberFormat="1" applyFont="1" applyFill="1" applyBorder="1" applyAlignment="1">
      <alignment/>
    </xf>
    <xf numFmtId="179" fontId="3" fillId="0" borderId="16" xfId="42" applyNumberFormat="1" applyFont="1" applyFill="1" applyBorder="1" applyAlignment="1">
      <alignment/>
    </xf>
    <xf numFmtId="179" fontId="3" fillId="0" borderId="0" xfId="42" applyNumberFormat="1" applyFont="1" applyFill="1" applyAlignment="1">
      <alignment horizontal="centerContinuous" vertical="center"/>
    </xf>
    <xf numFmtId="179" fontId="0" fillId="0" borderId="0" xfId="0" applyNumberFormat="1" applyFill="1" applyAlignment="1">
      <alignment/>
    </xf>
    <xf numFmtId="0" fontId="3" fillId="0" borderId="0" xfId="0" applyNumberFormat="1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/>
    </xf>
    <xf numFmtId="179" fontId="3" fillId="0" borderId="28" xfId="42" applyNumberFormat="1" applyFont="1" applyFill="1" applyBorder="1" applyAlignment="1">
      <alignment/>
    </xf>
    <xf numFmtId="0" fontId="3" fillId="0" borderId="0" xfId="0" applyFont="1" applyFill="1" applyAlignment="1" quotePrefix="1">
      <alignment/>
    </xf>
    <xf numFmtId="179" fontId="3" fillId="0" borderId="0" xfId="0" applyNumberFormat="1" applyFont="1" applyFill="1" applyAlignment="1">
      <alignment horizontal="centerContinuous" vertical="center"/>
    </xf>
    <xf numFmtId="4" fontId="5" fillId="0" borderId="0" xfId="0" applyNumberFormat="1" applyFont="1" applyFill="1" applyAlignment="1">
      <alignment horizontal="centerContinuous"/>
    </xf>
    <xf numFmtId="17" fontId="5" fillId="0" borderId="0" xfId="0" applyNumberFormat="1" applyFont="1" applyFill="1" applyAlignment="1" quotePrefix="1">
      <alignment horizontal="center"/>
    </xf>
    <xf numFmtId="187" fontId="6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left" vertical="center"/>
    </xf>
    <xf numFmtId="179" fontId="3" fillId="0" borderId="0" xfId="42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left" vertical="center"/>
    </xf>
    <xf numFmtId="179" fontId="3" fillId="0" borderId="0" xfId="0" applyNumberFormat="1" applyFont="1" applyFill="1" applyBorder="1" applyAlignment="1">
      <alignment horizontal="right" vertical="center"/>
    </xf>
    <xf numFmtId="43" fontId="3" fillId="0" borderId="0" xfId="42" applyFont="1" applyFill="1" applyBorder="1" applyAlignment="1">
      <alignment horizontal="centerContinuous" vertical="center"/>
    </xf>
    <xf numFmtId="179" fontId="3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left" vertical="center"/>
    </xf>
    <xf numFmtId="179" fontId="3" fillId="0" borderId="0" xfId="42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Continuous" vertical="center"/>
    </xf>
    <xf numFmtId="17" fontId="5" fillId="0" borderId="0" xfId="0" applyNumberFormat="1" applyFont="1" applyFill="1" applyBorder="1" applyAlignment="1" quotePrefix="1">
      <alignment horizontal="center"/>
    </xf>
    <xf numFmtId="0" fontId="9" fillId="0" borderId="0" xfId="0" applyNumberFormat="1" applyFont="1" applyFill="1" applyAlignment="1">
      <alignment horizontal="left" vertical="center"/>
    </xf>
    <xf numFmtId="43" fontId="5" fillId="0" borderId="0" xfId="42" applyFont="1" applyFill="1" applyBorder="1" applyAlignment="1">
      <alignment horizontal="centerContinuous"/>
    </xf>
    <xf numFmtId="179" fontId="3" fillId="0" borderId="0" xfId="42" applyNumberFormat="1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NumberFormat="1" applyFont="1" applyAlignment="1" quotePrefix="1">
      <alignment horizontal="left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NumberFormat="1" applyFont="1" applyFill="1" applyAlignment="1" quotePrefix="1">
      <alignment horizontal="left"/>
    </xf>
    <xf numFmtId="0" fontId="10" fillId="0" borderId="0" xfId="0" applyNumberFormat="1" applyFont="1" applyAlignment="1">
      <alignment horizontal="left" vertical="center"/>
    </xf>
    <xf numFmtId="0" fontId="8" fillId="0" borderId="0" xfId="0" applyNumberFormat="1" applyFont="1" applyAlignment="1" quotePrefix="1">
      <alignment horizontal="left" vertical="center"/>
    </xf>
    <xf numFmtId="0" fontId="2" fillId="0" borderId="0" xfId="0" applyNumberFormat="1" applyFont="1" applyBorder="1" applyAlignment="1" quotePrefix="1">
      <alignment horizontal="center"/>
    </xf>
    <xf numFmtId="0" fontId="0" fillId="0" borderId="0" xfId="0" applyAlignment="1">
      <alignment/>
    </xf>
    <xf numFmtId="0" fontId="2" fillId="0" borderId="29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0" fontId="8" fillId="0" borderId="0" xfId="0" applyNumberFormat="1" applyFont="1" applyBorder="1" applyAlignment="1" quotePrefix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zoomScalePageLayoutView="0" workbookViewId="0" topLeftCell="A1">
      <pane xSplit="4" ySplit="13" topLeftCell="E14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M23" sqref="M23"/>
    </sheetView>
  </sheetViews>
  <sheetFormatPr defaultColWidth="9.140625" defaultRowHeight="15" customHeight="1"/>
  <cols>
    <col min="1" max="1" width="5.140625" style="0" customWidth="1"/>
    <col min="2" max="2" width="5.57421875" style="0" customWidth="1"/>
    <col min="3" max="3" width="46.421875" style="0" customWidth="1"/>
    <col min="4" max="4" width="5.8515625" style="0" customWidth="1"/>
    <col min="5" max="5" width="15.421875" style="0" customWidth="1"/>
    <col min="6" max="6" width="2.8515625" style="0" customWidth="1"/>
    <col min="7" max="7" width="15.421875" style="0" customWidth="1"/>
    <col min="8" max="8" width="2.8515625" style="0" customWidth="1"/>
    <col min="9" max="9" width="0.71875" style="0" customWidth="1"/>
  </cols>
  <sheetData>
    <row r="1" spans="1:9" ht="15" customHeight="1">
      <c r="A1" s="2" t="s">
        <v>4</v>
      </c>
      <c r="B1" s="3"/>
      <c r="C1" s="3"/>
      <c r="D1" s="3"/>
      <c r="E1" s="3"/>
      <c r="F1" s="3"/>
      <c r="G1" s="3"/>
      <c r="H1" s="3"/>
      <c r="I1" s="3"/>
    </row>
    <row r="2" spans="1:9" ht="15" customHeight="1">
      <c r="A2" s="3"/>
      <c r="B2" s="3"/>
      <c r="C2" s="3"/>
      <c r="D2" s="3"/>
      <c r="E2" s="3"/>
      <c r="F2" s="3"/>
      <c r="G2" s="3"/>
      <c r="H2" s="3"/>
      <c r="I2" s="3"/>
    </row>
    <row r="3" spans="1:9" ht="15" customHeight="1">
      <c r="A3" s="3"/>
      <c r="B3" s="22" t="s">
        <v>30</v>
      </c>
      <c r="C3" s="22"/>
      <c r="D3" s="4"/>
      <c r="E3" s="4"/>
      <c r="F3" s="4"/>
      <c r="G3" s="4"/>
      <c r="H3" s="4"/>
      <c r="I3" s="4"/>
    </row>
    <row r="4" spans="1:9" ht="15" customHeight="1">
      <c r="A4" s="3"/>
      <c r="B4" s="1" t="s">
        <v>31</v>
      </c>
      <c r="C4" s="1"/>
      <c r="D4" s="4"/>
      <c r="E4" s="4"/>
      <c r="F4" s="4"/>
      <c r="G4" s="4"/>
      <c r="H4" s="4"/>
      <c r="I4" s="4"/>
    </row>
    <row r="5" spans="1:11" ht="15" customHeight="1">
      <c r="A5" s="3"/>
      <c r="B5" s="1"/>
      <c r="C5" s="1"/>
      <c r="D5" s="4"/>
      <c r="E5" s="4"/>
      <c r="F5" s="4"/>
      <c r="G5" s="4"/>
      <c r="H5" s="4"/>
      <c r="I5" s="4"/>
      <c r="K5" s="77"/>
    </row>
    <row r="6" spans="1:11" ht="15" customHeight="1">
      <c r="A6" s="3"/>
      <c r="B6" s="4"/>
      <c r="C6" s="4"/>
      <c r="D6" s="4"/>
      <c r="E6" s="4"/>
      <c r="F6" s="4"/>
      <c r="G6" s="4"/>
      <c r="H6" s="4"/>
      <c r="I6" s="4"/>
      <c r="K6" s="78"/>
    </row>
    <row r="7" spans="1:11" ht="15" customHeight="1">
      <c r="A7" s="3"/>
      <c r="B7" s="21" t="s">
        <v>26</v>
      </c>
      <c r="C7" s="21"/>
      <c r="D7" s="5"/>
      <c r="E7" s="6"/>
      <c r="F7" s="6"/>
      <c r="G7" s="6"/>
      <c r="H7" s="6"/>
      <c r="I7" s="4"/>
      <c r="K7" s="76"/>
    </row>
    <row r="8" spans="1:9" ht="15" customHeight="1">
      <c r="A8" s="3"/>
      <c r="B8" s="94"/>
      <c r="C8" s="7"/>
      <c r="D8" s="7"/>
      <c r="E8" s="7"/>
      <c r="F8" s="7"/>
      <c r="G8" s="7"/>
      <c r="H8" s="7"/>
      <c r="I8" s="3"/>
    </row>
    <row r="9" spans="1:9" ht="15" customHeight="1">
      <c r="A9" s="3"/>
      <c r="B9" s="8"/>
      <c r="C9" s="8"/>
      <c r="D9" s="8"/>
      <c r="E9" s="8"/>
      <c r="F9" s="8"/>
      <c r="G9" s="8"/>
      <c r="H9" s="8"/>
      <c r="I9" s="3"/>
    </row>
    <row r="10" spans="1:9" ht="15" customHeight="1">
      <c r="A10" s="3"/>
      <c r="B10" s="8"/>
      <c r="C10" s="8" t="s">
        <v>4</v>
      </c>
      <c r="D10" s="8"/>
      <c r="E10" s="89" t="s">
        <v>5</v>
      </c>
      <c r="F10" s="89"/>
      <c r="G10" s="89" t="s">
        <v>5</v>
      </c>
      <c r="H10" s="9"/>
      <c r="I10" s="3"/>
    </row>
    <row r="11" spans="1:9" ht="15" customHeight="1">
      <c r="A11" s="3"/>
      <c r="B11" s="8"/>
      <c r="C11" s="8"/>
      <c r="E11" s="10" t="s">
        <v>116</v>
      </c>
      <c r="F11" s="12"/>
      <c r="G11" s="10" t="s">
        <v>98</v>
      </c>
      <c r="H11" s="11"/>
      <c r="I11" s="3"/>
    </row>
    <row r="12" spans="1:9" ht="15" customHeight="1">
      <c r="A12" s="3"/>
      <c r="B12" s="8"/>
      <c r="C12" s="8"/>
      <c r="D12" s="25"/>
      <c r="E12" s="12" t="s">
        <v>0</v>
      </c>
      <c r="F12" s="12"/>
      <c r="G12" s="12" t="s">
        <v>0</v>
      </c>
      <c r="H12" s="12"/>
      <c r="I12" s="3"/>
    </row>
    <row r="13" spans="1:9" ht="15" customHeight="1">
      <c r="A13" s="3"/>
      <c r="B13" s="8"/>
      <c r="C13" s="8"/>
      <c r="D13" s="8"/>
      <c r="E13" s="13" t="s">
        <v>53</v>
      </c>
      <c r="F13" s="13"/>
      <c r="G13" s="13" t="s">
        <v>61</v>
      </c>
      <c r="H13" s="13"/>
      <c r="I13" s="14"/>
    </row>
    <row r="14" spans="1:9" ht="15" customHeight="1">
      <c r="A14" s="3"/>
      <c r="C14" s="15"/>
      <c r="D14" s="15"/>
      <c r="E14" s="16"/>
      <c r="F14" s="16"/>
      <c r="G14" s="16"/>
      <c r="H14" s="16"/>
      <c r="I14" s="14"/>
    </row>
    <row r="15" spans="1:9" ht="15" customHeight="1">
      <c r="A15" s="3"/>
      <c r="B15" s="15" t="s">
        <v>72</v>
      </c>
      <c r="C15" s="15"/>
      <c r="D15" s="15"/>
      <c r="E15" s="16"/>
      <c r="F15" s="16"/>
      <c r="G15" s="16"/>
      <c r="H15" s="16"/>
      <c r="I15" s="14"/>
    </row>
    <row r="16" spans="1:9" ht="15" customHeight="1">
      <c r="A16" s="3"/>
      <c r="B16" s="15" t="s">
        <v>67</v>
      </c>
      <c r="C16" s="15"/>
      <c r="D16" s="15"/>
      <c r="E16" s="16"/>
      <c r="F16" s="16"/>
      <c r="G16" s="16"/>
      <c r="H16" s="16"/>
      <c r="I16" s="14"/>
    </row>
    <row r="17" spans="1:9" ht="15" customHeight="1">
      <c r="A17" s="3"/>
      <c r="B17" s="8" t="s">
        <v>9</v>
      </c>
      <c r="C17" s="8"/>
      <c r="D17" s="8"/>
      <c r="E17" s="17">
        <v>38470</v>
      </c>
      <c r="F17" s="17"/>
      <c r="G17" s="17">
        <v>41162</v>
      </c>
      <c r="H17" s="17"/>
      <c r="I17" s="14"/>
    </row>
    <row r="18" spans="1:9" ht="15" customHeight="1">
      <c r="A18" s="3"/>
      <c r="B18" s="8"/>
      <c r="C18" s="8"/>
      <c r="D18" s="8"/>
      <c r="E18" s="17"/>
      <c r="F18" s="17"/>
      <c r="G18" s="17"/>
      <c r="H18" s="17"/>
      <c r="I18" s="14"/>
    </row>
    <row r="19" spans="1:9" ht="15" customHeight="1">
      <c r="A19" s="3"/>
      <c r="B19" s="8" t="s">
        <v>85</v>
      </c>
      <c r="C19" s="8"/>
      <c r="D19" s="8"/>
      <c r="E19" s="17">
        <v>1185</v>
      </c>
      <c r="F19" s="17"/>
      <c r="G19" s="17">
        <v>1203</v>
      </c>
      <c r="H19" s="17"/>
      <c r="I19" s="14"/>
    </row>
    <row r="20" spans="1:9" ht="15" customHeight="1">
      <c r="A20" s="3"/>
      <c r="B20" s="8"/>
      <c r="C20" s="8"/>
      <c r="D20" s="8"/>
      <c r="E20" s="17"/>
      <c r="F20" s="17"/>
      <c r="G20" s="17"/>
      <c r="H20" s="17"/>
      <c r="I20" s="14"/>
    </row>
    <row r="21" spans="1:9" ht="15" customHeight="1">
      <c r="A21" s="3"/>
      <c r="B21" s="8" t="s">
        <v>57</v>
      </c>
      <c r="C21" s="8"/>
      <c r="D21" s="8"/>
      <c r="E21" s="17">
        <v>2813</v>
      </c>
      <c r="F21" s="17"/>
      <c r="G21" s="17">
        <v>2813</v>
      </c>
      <c r="H21" s="17"/>
      <c r="I21" s="14"/>
    </row>
    <row r="22" spans="1:9" ht="15" customHeight="1">
      <c r="A22" s="3"/>
      <c r="B22" s="8"/>
      <c r="C22" s="8"/>
      <c r="D22" s="8"/>
      <c r="E22" s="17"/>
      <c r="F22" s="17"/>
      <c r="G22" s="17"/>
      <c r="H22" s="17"/>
      <c r="I22" s="14"/>
    </row>
    <row r="23" spans="1:9" ht="15" customHeight="1">
      <c r="A23" s="3"/>
      <c r="B23" s="8" t="s">
        <v>65</v>
      </c>
      <c r="C23" s="8"/>
      <c r="D23" s="8"/>
      <c r="E23" s="19">
        <v>1899</v>
      </c>
      <c r="F23" s="17"/>
      <c r="G23" s="17">
        <v>533</v>
      </c>
      <c r="H23" s="17"/>
      <c r="I23" s="14"/>
    </row>
    <row r="24" spans="1:9" ht="15" customHeight="1">
      <c r="A24" s="3"/>
      <c r="B24" s="8"/>
      <c r="C24" s="8"/>
      <c r="D24" s="8"/>
      <c r="E24" s="17"/>
      <c r="F24" s="17"/>
      <c r="G24" s="17"/>
      <c r="H24" s="17"/>
      <c r="I24" s="14"/>
    </row>
    <row r="25" spans="1:9" ht="15" customHeight="1">
      <c r="A25" s="3"/>
      <c r="B25" s="15" t="s">
        <v>73</v>
      </c>
      <c r="C25" s="8"/>
      <c r="D25" s="8"/>
      <c r="E25" s="17"/>
      <c r="F25" s="17"/>
      <c r="G25" s="17"/>
      <c r="H25" s="17"/>
      <c r="I25" s="14"/>
    </row>
    <row r="26" spans="1:9" ht="15" customHeight="1">
      <c r="A26" s="3"/>
      <c r="B26" s="8" t="s">
        <v>32</v>
      </c>
      <c r="C26" s="8"/>
      <c r="D26" s="24"/>
      <c r="E26" s="17">
        <v>5755</v>
      </c>
      <c r="F26" s="18"/>
      <c r="G26" s="17">
        <v>8920</v>
      </c>
      <c r="H26" s="17"/>
      <c r="I26" s="14"/>
    </row>
    <row r="27" spans="1:9" ht="15" customHeight="1">
      <c r="A27" s="3"/>
      <c r="B27" s="8" t="s">
        <v>33</v>
      </c>
      <c r="C27" s="8"/>
      <c r="D27" s="24"/>
      <c r="E27" s="17">
        <v>8130</v>
      </c>
      <c r="F27" s="18"/>
      <c r="G27" s="17">
        <v>12560</v>
      </c>
      <c r="H27" s="17"/>
      <c r="I27" s="14"/>
    </row>
    <row r="28" spans="1:11" ht="15" customHeight="1">
      <c r="A28" s="3"/>
      <c r="B28" s="8" t="s">
        <v>34</v>
      </c>
      <c r="C28" s="8"/>
      <c r="D28" s="24"/>
      <c r="E28" s="17">
        <f>1045+758+1</f>
        <v>1804</v>
      </c>
      <c r="F28" s="18"/>
      <c r="G28" s="17">
        <v>1942</v>
      </c>
      <c r="H28" s="17"/>
      <c r="I28" s="14"/>
      <c r="J28" s="43"/>
      <c r="K28" s="43"/>
    </row>
    <row r="29" spans="1:9" ht="15" customHeight="1">
      <c r="A29" s="3"/>
      <c r="B29" s="8" t="s">
        <v>8</v>
      </c>
      <c r="C29" s="8"/>
      <c r="D29" s="24"/>
      <c r="E29" s="17">
        <v>1499</v>
      </c>
      <c r="F29" s="18"/>
      <c r="G29" s="17">
        <v>667</v>
      </c>
      <c r="H29" s="17"/>
      <c r="I29" s="14"/>
    </row>
    <row r="30" spans="1:9" ht="15" customHeight="1">
      <c r="A30" s="3"/>
      <c r="B30" s="8" t="s">
        <v>59</v>
      </c>
      <c r="C30" s="8"/>
      <c r="D30" s="8"/>
      <c r="E30" s="23">
        <f>SUM(E26:E29)</f>
        <v>17188</v>
      </c>
      <c r="F30" s="18"/>
      <c r="G30" s="23">
        <f>SUM(G26:G29)</f>
        <v>24089</v>
      </c>
      <c r="H30" s="17"/>
      <c r="I30" s="14"/>
    </row>
    <row r="31" spans="1:9" ht="15" customHeight="1">
      <c r="A31" s="3"/>
      <c r="B31" s="8"/>
      <c r="C31" s="8"/>
      <c r="D31" s="8"/>
      <c r="E31" s="18"/>
      <c r="F31" s="18"/>
      <c r="G31" s="18"/>
      <c r="H31" s="17"/>
      <c r="I31" s="14"/>
    </row>
    <row r="32" spans="1:9" ht="15" customHeight="1">
      <c r="A32" s="3"/>
      <c r="B32" s="15" t="s">
        <v>74</v>
      </c>
      <c r="C32" s="15"/>
      <c r="D32" s="15"/>
      <c r="E32" s="17"/>
      <c r="F32" s="18"/>
      <c r="G32" s="17"/>
      <c r="H32" s="17"/>
      <c r="I32" s="14"/>
    </row>
    <row r="33" spans="1:9" ht="15" customHeight="1">
      <c r="A33" s="3"/>
      <c r="B33" s="8"/>
      <c r="C33" s="8"/>
      <c r="D33" s="8"/>
      <c r="E33" s="17"/>
      <c r="F33" s="18"/>
      <c r="G33" s="17"/>
      <c r="H33" s="17"/>
      <c r="I33" s="14"/>
    </row>
    <row r="34" spans="1:9" ht="15" customHeight="1">
      <c r="A34" s="3"/>
      <c r="B34" s="8" t="s">
        <v>35</v>
      </c>
      <c r="C34" s="8"/>
      <c r="D34" s="8"/>
      <c r="E34" s="17">
        <v>5633</v>
      </c>
      <c r="F34" s="18"/>
      <c r="G34" s="17">
        <v>9317</v>
      </c>
      <c r="H34" s="17"/>
      <c r="I34" s="14"/>
    </row>
    <row r="35" spans="1:13" ht="15" customHeight="1">
      <c r="A35" s="3"/>
      <c r="B35" s="8" t="s">
        <v>36</v>
      </c>
      <c r="C35" s="8"/>
      <c r="D35" s="8"/>
      <c r="E35" s="83">
        <f>1509+1830</f>
        <v>3339</v>
      </c>
      <c r="F35" s="18"/>
      <c r="G35" s="83">
        <v>3163</v>
      </c>
      <c r="H35" s="17"/>
      <c r="I35" s="14"/>
      <c r="M35" t="s">
        <v>4</v>
      </c>
    </row>
    <row r="36" spans="1:9" ht="15" customHeight="1" hidden="1">
      <c r="A36" s="3"/>
      <c r="B36" s="8" t="s">
        <v>68</v>
      </c>
      <c r="C36" s="8"/>
      <c r="D36" s="8"/>
      <c r="E36" s="83">
        <v>0</v>
      </c>
      <c r="F36" s="18"/>
      <c r="G36" s="88">
        <v>0</v>
      </c>
      <c r="H36" s="17"/>
      <c r="I36" s="14"/>
    </row>
    <row r="37" spans="1:9" ht="15" customHeight="1">
      <c r="A37" s="3"/>
      <c r="B37" s="8" t="s">
        <v>50</v>
      </c>
      <c r="C37" s="8"/>
      <c r="D37" s="8"/>
      <c r="E37" s="83">
        <v>4051</v>
      </c>
      <c r="F37" s="18"/>
      <c r="G37" s="83">
        <v>5561</v>
      </c>
      <c r="H37" s="17"/>
      <c r="I37" s="14"/>
    </row>
    <row r="38" spans="1:9" ht="15" customHeight="1">
      <c r="A38" s="3"/>
      <c r="B38" s="8" t="s">
        <v>1</v>
      </c>
      <c r="C38" s="8"/>
      <c r="D38" s="24"/>
      <c r="E38" s="17">
        <v>80</v>
      </c>
      <c r="F38" s="18"/>
      <c r="G38" s="17">
        <v>0</v>
      </c>
      <c r="H38" s="17"/>
      <c r="I38" s="14"/>
    </row>
    <row r="39" spans="1:9" ht="15" customHeight="1">
      <c r="A39" s="3"/>
      <c r="B39" s="8" t="s">
        <v>60</v>
      </c>
      <c r="C39" s="8"/>
      <c r="D39" s="17"/>
      <c r="E39" s="23">
        <f>SUM(E34:E38)</f>
        <v>13103</v>
      </c>
      <c r="F39" s="18"/>
      <c r="G39" s="23">
        <f>SUM(G34:G38)</f>
        <v>18041</v>
      </c>
      <c r="H39" s="17"/>
      <c r="I39" s="14"/>
    </row>
    <row r="40" spans="1:9" ht="15" customHeight="1">
      <c r="A40" s="3"/>
      <c r="B40" s="8"/>
      <c r="C40" s="8"/>
      <c r="D40" s="8"/>
      <c r="E40" s="17"/>
      <c r="F40" s="18"/>
      <c r="G40" s="17"/>
      <c r="H40" s="17"/>
      <c r="I40" s="14"/>
    </row>
    <row r="41" spans="1:9" ht="15" customHeight="1">
      <c r="A41" s="3"/>
      <c r="B41" s="15" t="s">
        <v>62</v>
      </c>
      <c r="C41" s="80"/>
      <c r="D41" s="26"/>
      <c r="E41" s="17">
        <f>E30-E39</f>
        <v>4085</v>
      </c>
      <c r="F41" s="18"/>
      <c r="G41" s="17">
        <f>G30-G39</f>
        <v>6048</v>
      </c>
      <c r="H41" s="17"/>
      <c r="I41" s="14"/>
    </row>
    <row r="42" spans="1:9" ht="15" customHeight="1">
      <c r="A42" s="3"/>
      <c r="B42" s="15"/>
      <c r="C42" s="15"/>
      <c r="D42" s="26"/>
      <c r="E42" s="17"/>
      <c r="F42" s="18"/>
      <c r="G42" s="17"/>
      <c r="H42" s="17"/>
      <c r="I42" s="14"/>
    </row>
    <row r="43" spans="1:9" ht="15" customHeight="1">
      <c r="A43" s="3"/>
      <c r="B43" s="15"/>
      <c r="C43" s="15"/>
      <c r="D43" s="15"/>
      <c r="E43" s="51">
        <f>E17+E41+E21+E23+E19</f>
        <v>48452</v>
      </c>
      <c r="F43" s="18"/>
      <c r="G43" s="51">
        <f>G17+G41+G21+G23+G19</f>
        <v>51759</v>
      </c>
      <c r="H43" s="17"/>
      <c r="I43" s="14"/>
    </row>
    <row r="44" spans="1:9" ht="15" customHeight="1" thickBot="1">
      <c r="A44" s="3"/>
      <c r="B44" s="8"/>
      <c r="C44" s="8"/>
      <c r="D44" s="8"/>
      <c r="E44" s="72"/>
      <c r="F44" s="18"/>
      <c r="G44" s="72"/>
      <c r="H44" s="17"/>
      <c r="I44" s="14"/>
    </row>
    <row r="45" spans="1:9" ht="15" customHeight="1" thickTop="1">
      <c r="A45" s="3"/>
      <c r="B45" s="65"/>
      <c r="C45" s="65"/>
      <c r="D45" s="65"/>
      <c r="E45" s="18"/>
      <c r="F45" s="18"/>
      <c r="G45" s="18"/>
      <c r="H45" s="17"/>
      <c r="I45" s="14"/>
    </row>
    <row r="46" spans="1:9" ht="15" customHeight="1">
      <c r="A46" s="3"/>
      <c r="B46" s="8"/>
      <c r="C46" s="8"/>
      <c r="D46" s="8"/>
      <c r="E46" s="18"/>
      <c r="F46" s="17"/>
      <c r="G46" s="18"/>
      <c r="H46" s="17"/>
      <c r="I46" s="14"/>
    </row>
    <row r="47" spans="1:9" ht="15" customHeight="1">
      <c r="A47" s="3"/>
      <c r="B47" s="15" t="s">
        <v>78</v>
      </c>
      <c r="C47" s="15"/>
      <c r="D47" s="15"/>
      <c r="E47" s="17"/>
      <c r="F47" s="17"/>
      <c r="G47" s="17"/>
      <c r="H47" s="17"/>
      <c r="I47" s="14"/>
    </row>
    <row r="48" spans="1:9" ht="15" customHeight="1">
      <c r="A48" s="3"/>
      <c r="B48" s="8"/>
      <c r="C48" s="8"/>
      <c r="D48" s="8"/>
      <c r="E48" s="17"/>
      <c r="F48" s="17"/>
      <c r="G48" s="17"/>
      <c r="H48" s="17"/>
      <c r="I48" s="14"/>
    </row>
    <row r="49" spans="1:9" ht="15" customHeight="1">
      <c r="A49" s="3"/>
      <c r="B49" s="8" t="s">
        <v>6</v>
      </c>
      <c r="C49" s="8"/>
      <c r="D49" s="8"/>
      <c r="E49" s="17">
        <v>26818</v>
      </c>
      <c r="F49" s="17"/>
      <c r="G49" s="17">
        <v>26818</v>
      </c>
      <c r="H49" s="17"/>
      <c r="I49" s="14"/>
    </row>
    <row r="50" spans="1:9" ht="15" customHeight="1">
      <c r="A50" s="3"/>
      <c r="B50" s="8" t="s">
        <v>2</v>
      </c>
      <c r="C50" s="8"/>
      <c r="D50" s="24"/>
      <c r="E50" s="17">
        <v>16441</v>
      </c>
      <c r="F50" s="17"/>
      <c r="G50" s="83">
        <v>17883</v>
      </c>
      <c r="H50" s="17"/>
      <c r="I50" s="14"/>
    </row>
    <row r="51" spans="1:9" ht="15" customHeight="1">
      <c r="A51" s="3"/>
      <c r="B51" s="8" t="s">
        <v>75</v>
      </c>
      <c r="C51" s="8"/>
      <c r="D51" s="8"/>
      <c r="E51" s="23">
        <f>E50+E49</f>
        <v>43259</v>
      </c>
      <c r="F51" s="17"/>
      <c r="G51" s="23">
        <f>G50+G49</f>
        <v>44701</v>
      </c>
      <c r="H51" s="17"/>
      <c r="I51" s="14"/>
    </row>
    <row r="52" spans="1:9" ht="15" customHeight="1">
      <c r="A52" s="3"/>
      <c r="B52" s="8"/>
      <c r="C52" s="8"/>
      <c r="D52" s="8"/>
      <c r="E52" s="17"/>
      <c r="F52" s="17"/>
      <c r="G52" s="17"/>
      <c r="H52" s="17"/>
      <c r="I52" s="14"/>
    </row>
    <row r="53" spans="1:9" ht="15" customHeight="1">
      <c r="A53" s="3"/>
      <c r="B53" s="8"/>
      <c r="C53" s="8"/>
      <c r="D53" s="8"/>
      <c r="E53" s="17"/>
      <c r="F53" s="17"/>
      <c r="G53" s="17"/>
      <c r="H53" s="17"/>
      <c r="I53" s="14"/>
    </row>
    <row r="54" spans="1:9" ht="15" customHeight="1">
      <c r="A54" s="3"/>
      <c r="B54" s="15" t="s">
        <v>66</v>
      </c>
      <c r="C54" s="8"/>
      <c r="D54" s="8"/>
      <c r="E54" s="17"/>
      <c r="F54" s="17"/>
      <c r="G54" s="17"/>
      <c r="H54" s="17"/>
      <c r="I54" s="14"/>
    </row>
    <row r="55" spans="1:9" ht="15" customHeight="1">
      <c r="A55" s="3"/>
      <c r="B55" s="8" t="s">
        <v>77</v>
      </c>
      <c r="C55" s="8"/>
      <c r="D55" s="8"/>
      <c r="E55" s="17">
        <v>3150</v>
      </c>
      <c r="F55" s="17"/>
      <c r="G55" s="17">
        <v>3150</v>
      </c>
      <c r="H55" s="17"/>
      <c r="I55" s="14"/>
    </row>
    <row r="56" spans="1:13" ht="15" customHeight="1">
      <c r="A56" s="3"/>
      <c r="B56" s="8" t="s">
        <v>76</v>
      </c>
      <c r="C56" s="8"/>
      <c r="D56" s="8"/>
      <c r="E56" s="83">
        <v>2043</v>
      </c>
      <c r="F56" s="17"/>
      <c r="G56" s="83">
        <v>3908</v>
      </c>
      <c r="H56" s="17"/>
      <c r="I56" s="14"/>
      <c r="M56" s="43"/>
    </row>
    <row r="57" spans="1:9" ht="15" customHeight="1">
      <c r="A57" s="3"/>
      <c r="B57" s="8"/>
      <c r="C57" s="8"/>
      <c r="D57" s="8"/>
      <c r="E57" s="17"/>
      <c r="F57" s="18"/>
      <c r="G57" s="17"/>
      <c r="H57" s="17"/>
      <c r="I57" s="14"/>
    </row>
    <row r="58" spans="1:9" ht="15" customHeight="1">
      <c r="A58" s="3"/>
      <c r="B58" s="8"/>
      <c r="C58" s="8"/>
      <c r="D58" s="15"/>
      <c r="E58" s="71">
        <f>SUM(E51:E56)</f>
        <v>48452</v>
      </c>
      <c r="F58" s="18"/>
      <c r="G58" s="71">
        <f>SUM(G51:G56)</f>
        <v>51759</v>
      </c>
      <c r="H58" s="17"/>
      <c r="I58" s="14"/>
    </row>
    <row r="59" spans="1:9" ht="15" customHeight="1" hidden="1">
      <c r="A59" s="3"/>
      <c r="B59" s="3"/>
      <c r="C59" s="3"/>
      <c r="D59" s="3"/>
      <c r="E59" s="20"/>
      <c r="F59" s="20"/>
      <c r="G59" s="20"/>
      <c r="H59" s="19"/>
      <c r="I59" s="14"/>
    </row>
    <row r="60" spans="1:9" ht="15" customHeight="1" hidden="1" thickBot="1">
      <c r="A60" s="3"/>
      <c r="B60" s="3" t="s">
        <v>3</v>
      </c>
      <c r="C60" s="3"/>
      <c r="D60" s="3"/>
      <c r="E60" s="20" t="e">
        <f>ROUND((+E51-#REF!)/E49,2)*100</f>
        <v>#REF!</v>
      </c>
      <c r="F60" s="20"/>
      <c r="G60" s="20" t="e">
        <f>ROUND((+G51-#REF!)/G49,2)*100</f>
        <v>#REF!</v>
      </c>
      <c r="H60" s="19"/>
      <c r="I60" s="14"/>
    </row>
    <row r="61" spans="1:9" ht="15" customHeight="1" hidden="1">
      <c r="A61" s="3"/>
      <c r="B61" s="3"/>
      <c r="C61" s="3"/>
      <c r="D61" s="3"/>
      <c r="E61" s="20"/>
      <c r="F61" s="20"/>
      <c r="G61" s="20"/>
      <c r="H61" s="19"/>
      <c r="I61" s="14"/>
    </row>
    <row r="62" spans="1:9" ht="15" customHeight="1" hidden="1">
      <c r="A62" s="3"/>
      <c r="B62" s="3"/>
      <c r="C62" s="3"/>
      <c r="D62" s="3"/>
      <c r="E62" s="20" t="s">
        <v>4</v>
      </c>
      <c r="F62" s="20"/>
      <c r="G62" s="20" t="s">
        <v>4</v>
      </c>
      <c r="H62" s="19"/>
      <c r="I62" s="14"/>
    </row>
    <row r="63" spans="1:9" ht="15" customHeight="1" thickBot="1">
      <c r="A63" s="3"/>
      <c r="B63" s="3"/>
      <c r="C63" s="3"/>
      <c r="D63" s="3"/>
      <c r="E63" s="52"/>
      <c r="F63" s="20"/>
      <c r="G63" s="52"/>
      <c r="H63" s="19"/>
      <c r="I63" s="14"/>
    </row>
    <row r="64" spans="1:9" ht="15" customHeight="1" thickTop="1">
      <c r="A64" s="3"/>
      <c r="B64" s="3"/>
      <c r="C64" s="3"/>
      <c r="D64" s="3"/>
      <c r="E64" s="19"/>
      <c r="F64" s="20"/>
      <c r="G64" s="19"/>
      <c r="H64" s="19"/>
      <c r="I64" s="14"/>
    </row>
    <row r="65" spans="1:9" ht="15" customHeight="1" thickBot="1">
      <c r="A65" s="3"/>
      <c r="B65" s="81" t="s">
        <v>63</v>
      </c>
      <c r="C65" s="81"/>
      <c r="D65" s="3"/>
      <c r="E65" s="79">
        <f>E51/268180</f>
        <v>0.1613058393616228</v>
      </c>
      <c r="F65" s="19"/>
      <c r="G65" s="79">
        <f>G51/268180</f>
        <v>0.16668282496830486</v>
      </c>
      <c r="H65" s="19"/>
      <c r="I65" s="14"/>
    </row>
    <row r="66" spans="1:11" ht="15" customHeight="1" thickTop="1">
      <c r="A66" s="3"/>
      <c r="B66" s="3"/>
      <c r="C66" s="3"/>
      <c r="D66" s="3"/>
      <c r="E66" s="19"/>
      <c r="F66" s="19"/>
      <c r="G66" s="19"/>
      <c r="H66" s="19"/>
      <c r="I66" s="14"/>
      <c r="K66" t="s">
        <v>4</v>
      </c>
    </row>
    <row r="67" spans="1:9" ht="15" customHeight="1">
      <c r="A67" s="3"/>
      <c r="B67" s="35"/>
      <c r="C67" s="3"/>
      <c r="D67" s="3"/>
      <c r="E67" s="19"/>
      <c r="F67" s="19"/>
      <c r="G67" s="19"/>
      <c r="H67" s="19"/>
      <c r="I67" s="14"/>
    </row>
    <row r="68" spans="1:9" ht="15" customHeight="1">
      <c r="A68" s="3"/>
      <c r="B68" s="3"/>
      <c r="C68" s="3"/>
      <c r="D68" s="3"/>
      <c r="E68" s="19"/>
      <c r="F68" s="19"/>
      <c r="G68" s="19"/>
      <c r="H68" s="19"/>
      <c r="I68" s="14"/>
    </row>
    <row r="69" spans="1:9" ht="15" customHeight="1">
      <c r="A69" s="3"/>
      <c r="B69" s="3"/>
      <c r="C69" s="3"/>
      <c r="D69" s="3"/>
      <c r="E69" s="19"/>
      <c r="F69" s="19"/>
      <c r="G69" s="19"/>
      <c r="H69" s="19"/>
      <c r="I69" s="14"/>
    </row>
    <row r="70" spans="1:9" ht="15" customHeight="1">
      <c r="A70" s="3"/>
      <c r="B70" s="74" t="s">
        <v>20</v>
      </c>
      <c r="C70" s="63"/>
      <c r="D70" s="63"/>
      <c r="E70" s="63"/>
      <c r="F70" s="63"/>
      <c r="G70" s="63"/>
      <c r="H70" s="19"/>
      <c r="I70" s="14"/>
    </row>
    <row r="71" spans="1:9" ht="15" customHeight="1">
      <c r="A71" s="3"/>
      <c r="B71" s="191" t="s">
        <v>106</v>
      </c>
      <c r="C71" s="191"/>
      <c r="D71" s="191"/>
      <c r="E71" s="191"/>
      <c r="F71" s="191"/>
      <c r="G71" s="191"/>
      <c r="H71" s="19"/>
      <c r="I71" s="14"/>
    </row>
    <row r="72" spans="1:9" ht="15" customHeight="1">
      <c r="A72" s="3"/>
      <c r="B72" s="3"/>
      <c r="C72" s="3"/>
      <c r="D72" s="3"/>
      <c r="E72" s="19"/>
      <c r="F72" s="19"/>
      <c r="G72" s="19"/>
      <c r="H72" s="19"/>
      <c r="I72" s="14"/>
    </row>
    <row r="73" spans="1:9" ht="15" customHeight="1">
      <c r="A73" s="3"/>
      <c r="B73" s="3"/>
      <c r="C73" s="3"/>
      <c r="D73" s="3"/>
      <c r="E73" s="19"/>
      <c r="F73" s="19"/>
      <c r="G73" s="19"/>
      <c r="H73" s="19"/>
      <c r="I73" s="14"/>
    </row>
    <row r="76" ht="15" customHeight="1">
      <c r="K76" t="s">
        <v>4</v>
      </c>
    </row>
  </sheetData>
  <sheetProtection/>
  <mergeCells count="1">
    <mergeCell ref="B71:G71"/>
  </mergeCells>
  <printOptions horizontalCentered="1"/>
  <pageMargins left="0.46" right="0.23" top="0.67" bottom="0.5" header="0.22" footer="0.5"/>
  <pageSetup fitToHeight="1" fitToWidth="1" horizontalDpi="600" verticalDpi="600" orientation="portrait" paperSize="9" scale="78" r:id="rId1"/>
  <headerFooter alignWithMargins="0">
    <oddHeader xml:space="preserve">&amp;R
&amp;8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="90" zoomScaleNormal="90" zoomScalePageLayoutView="0" workbookViewId="0" topLeftCell="A1">
      <pane xSplit="1" ySplit="13" topLeftCell="B2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H31" sqref="H31"/>
    </sheetView>
  </sheetViews>
  <sheetFormatPr defaultColWidth="9.140625" defaultRowHeight="12.75"/>
  <cols>
    <col min="1" max="1" width="44.57421875" style="0" customWidth="1"/>
    <col min="2" max="2" width="18.7109375" style="0" customWidth="1"/>
    <col min="3" max="3" width="18.7109375" style="125" customWidth="1"/>
    <col min="4" max="4" width="1.7109375" style="0" customWidth="1"/>
    <col min="5" max="5" width="18.7109375" style="0" customWidth="1"/>
    <col min="6" max="6" width="18.7109375" style="125" customWidth="1"/>
    <col min="7" max="7" width="2.28125" style="0" customWidth="1"/>
    <col min="8" max="8" width="15.7109375" style="50" customWidth="1"/>
    <col min="9" max="9" width="14.421875" style="50" customWidth="1"/>
    <col min="10" max="10" width="13.421875" style="50" customWidth="1"/>
    <col min="11" max="16" width="9.140625" style="50" customWidth="1"/>
  </cols>
  <sheetData>
    <row r="1" spans="1:4" ht="18">
      <c r="A1" s="22" t="s">
        <v>30</v>
      </c>
      <c r="B1" s="3"/>
      <c r="C1" s="81"/>
      <c r="D1" s="3"/>
    </row>
    <row r="2" spans="1:6" ht="13.5" customHeight="1">
      <c r="A2" s="1" t="s">
        <v>31</v>
      </c>
      <c r="B2" s="62"/>
      <c r="C2" s="110"/>
      <c r="D2" s="62"/>
      <c r="E2" s="62"/>
      <c r="F2" s="110"/>
    </row>
    <row r="3" spans="1:4" ht="15">
      <c r="A3" s="3"/>
      <c r="B3" s="3"/>
      <c r="C3" s="81"/>
      <c r="D3" s="3"/>
    </row>
    <row r="4" spans="1:6" ht="18">
      <c r="A4" s="67" t="s">
        <v>19</v>
      </c>
      <c r="B4" s="63"/>
      <c r="C4" s="111"/>
      <c r="D4" s="63"/>
      <c r="E4" s="63"/>
      <c r="F4" s="111"/>
    </row>
    <row r="5" spans="1:8" ht="15.75">
      <c r="A5" s="192" t="s">
        <v>112</v>
      </c>
      <c r="B5" s="192"/>
      <c r="C5" s="192"/>
      <c r="D5" s="192"/>
      <c r="E5" s="192"/>
      <c r="F5" s="192"/>
      <c r="G5" s="192"/>
      <c r="H5" s="192"/>
    </row>
    <row r="6" spans="1:6" ht="15.75">
      <c r="A6" s="94" t="s">
        <v>80</v>
      </c>
      <c r="B6" s="3"/>
      <c r="C6" s="81"/>
      <c r="D6" s="3"/>
      <c r="E6" t="s">
        <v>4</v>
      </c>
      <c r="F6" s="125" t="s">
        <v>4</v>
      </c>
    </row>
    <row r="7" spans="1:8" ht="15">
      <c r="A7" s="3"/>
      <c r="B7" s="66"/>
      <c r="C7" s="112"/>
      <c r="D7" s="66"/>
      <c r="E7" s="56"/>
      <c r="F7" s="126"/>
      <c r="H7" s="50" t="s">
        <v>4</v>
      </c>
    </row>
    <row r="8" spans="1:10" ht="15.75">
      <c r="A8" s="3"/>
      <c r="B8" s="28"/>
      <c r="C8" s="113"/>
      <c r="D8" s="29"/>
      <c r="E8" s="92"/>
      <c r="F8" s="127"/>
      <c r="H8" s="46"/>
      <c r="I8" s="46"/>
      <c r="J8" s="47"/>
    </row>
    <row r="9" spans="1:8" ht="15.75">
      <c r="A9" s="3" t="s">
        <v>4</v>
      </c>
      <c r="B9" s="28" t="s">
        <v>10</v>
      </c>
      <c r="C9" s="113" t="s">
        <v>10</v>
      </c>
      <c r="D9" s="29"/>
      <c r="E9" s="27" t="s">
        <v>45</v>
      </c>
      <c r="F9" s="128" t="s">
        <v>45</v>
      </c>
      <c r="H9" s="57" t="s">
        <v>4</v>
      </c>
    </row>
    <row r="10" spans="1:9" ht="15.75">
      <c r="A10" s="3"/>
      <c r="B10" s="68" t="s">
        <v>113</v>
      </c>
      <c r="C10" s="114" t="s">
        <v>113</v>
      </c>
      <c r="D10" s="68"/>
      <c r="E10" s="68" t="s">
        <v>113</v>
      </c>
      <c r="F10" s="114" t="s">
        <v>113</v>
      </c>
      <c r="H10" s="48" t="s">
        <v>4</v>
      </c>
      <c r="I10" s="50" t="s">
        <v>4</v>
      </c>
    </row>
    <row r="11" spans="1:8" ht="15.75">
      <c r="A11" s="3"/>
      <c r="B11" s="68" t="s">
        <v>95</v>
      </c>
      <c r="C11" s="114" t="s">
        <v>83</v>
      </c>
      <c r="D11" s="29"/>
      <c r="E11" s="68" t="s">
        <v>95</v>
      </c>
      <c r="F11" s="114" t="s">
        <v>83</v>
      </c>
      <c r="H11" s="48"/>
    </row>
    <row r="12" spans="1:8" ht="15.75">
      <c r="A12" s="3" t="s">
        <v>4</v>
      </c>
      <c r="B12" s="28" t="s">
        <v>0</v>
      </c>
      <c r="C12" s="113" t="s">
        <v>0</v>
      </c>
      <c r="D12" s="29"/>
      <c r="E12" s="28" t="s">
        <v>0</v>
      </c>
      <c r="F12" s="113" t="s">
        <v>0</v>
      </c>
      <c r="H12" s="57" t="s">
        <v>4</v>
      </c>
    </row>
    <row r="13" spans="1:6" ht="15">
      <c r="A13" s="3"/>
      <c r="B13" s="31"/>
      <c r="C13" s="115"/>
      <c r="D13" s="32"/>
      <c r="E13" s="33"/>
      <c r="F13" s="129"/>
    </row>
    <row r="14" spans="1:6" ht="15">
      <c r="A14" s="3"/>
      <c r="B14" s="32"/>
      <c r="C14" s="116"/>
      <c r="D14" s="32"/>
      <c r="E14" s="34"/>
      <c r="F14" s="130"/>
    </row>
    <row r="15" spans="1:6" ht="15">
      <c r="A15" s="3" t="s">
        <v>4</v>
      </c>
      <c r="B15" s="32"/>
      <c r="C15" s="116"/>
      <c r="D15" s="32"/>
      <c r="E15" s="34"/>
      <c r="F15" s="130"/>
    </row>
    <row r="16" spans="1:10" ht="15.75">
      <c r="A16" s="35" t="s">
        <v>12</v>
      </c>
      <c r="B16" s="85">
        <v>15602</v>
      </c>
      <c r="C16" s="85">
        <v>20102</v>
      </c>
      <c r="D16" s="85"/>
      <c r="E16" s="85">
        <v>39165</v>
      </c>
      <c r="F16" s="85">
        <v>41230</v>
      </c>
      <c r="H16" s="20"/>
      <c r="I16" s="50" t="s">
        <v>4</v>
      </c>
      <c r="J16" s="102"/>
    </row>
    <row r="17" spans="1:10" ht="15.75">
      <c r="A17" s="35"/>
      <c r="B17" s="85"/>
      <c r="C17" s="85"/>
      <c r="D17" s="85"/>
      <c r="E17" s="85"/>
      <c r="F17" s="85"/>
      <c r="H17" s="20"/>
      <c r="I17" s="50" t="s">
        <v>4</v>
      </c>
      <c r="J17" s="102"/>
    </row>
    <row r="18" spans="1:10" ht="16.5" thickBot="1">
      <c r="A18" s="35" t="s">
        <v>46</v>
      </c>
      <c r="B18" s="85"/>
      <c r="C18" s="85"/>
      <c r="D18" s="102"/>
      <c r="E18" s="85"/>
      <c r="F18" s="85"/>
      <c r="H18" s="20"/>
      <c r="J18" s="102"/>
    </row>
    <row r="19" spans="1:10" ht="15.75">
      <c r="A19" s="103" t="s">
        <v>94</v>
      </c>
      <c r="B19" s="105">
        <v>-1209</v>
      </c>
      <c r="C19" s="105">
        <v>-1270</v>
      </c>
      <c r="D19" s="107"/>
      <c r="E19" s="105">
        <v>-2435</v>
      </c>
      <c r="F19" s="105">
        <v>-2532</v>
      </c>
      <c r="G19" s="104"/>
      <c r="H19" s="20"/>
      <c r="I19" s="108"/>
      <c r="J19" s="102"/>
    </row>
    <row r="20" spans="1:10" ht="16.5" thickBot="1">
      <c r="A20" s="103" t="s">
        <v>93</v>
      </c>
      <c r="B20" s="106">
        <v>-14660</v>
      </c>
      <c r="C20" s="106">
        <v>-16548</v>
      </c>
      <c r="D20" s="102"/>
      <c r="E20" s="106">
        <v>-35273</v>
      </c>
      <c r="F20" s="106">
        <v>-34869</v>
      </c>
      <c r="H20" s="20"/>
      <c r="I20" s="108"/>
      <c r="J20" s="102"/>
    </row>
    <row r="21" spans="1:10" ht="15.75">
      <c r="A21" s="103"/>
      <c r="B21" s="85">
        <f>SUM(B19:B20)</f>
        <v>-15869</v>
      </c>
      <c r="C21" s="85">
        <f>SUM(C19:C20)</f>
        <v>-17818</v>
      </c>
      <c r="E21" s="85">
        <f>SUM(E19:E20)</f>
        <v>-37708</v>
      </c>
      <c r="F21" s="85">
        <f>SUM(F19:F20)</f>
        <v>-37401</v>
      </c>
      <c r="H21" s="20"/>
      <c r="I21" s="108"/>
      <c r="J21" s="102"/>
    </row>
    <row r="22" spans="1:10" ht="15.75">
      <c r="A22" s="103"/>
      <c r="B22" s="86"/>
      <c r="C22" s="86"/>
      <c r="D22" s="85"/>
      <c r="E22" s="86"/>
      <c r="F22" s="86"/>
      <c r="H22" s="20"/>
      <c r="J22" s="102"/>
    </row>
    <row r="23" spans="1:10" ht="15">
      <c r="A23" s="3"/>
      <c r="B23" s="85">
        <f>B16+B21</f>
        <v>-267</v>
      </c>
      <c r="C23" s="85">
        <f>C16+C21</f>
        <v>2284</v>
      </c>
      <c r="D23" s="85"/>
      <c r="E23" s="85">
        <f>E16+E21</f>
        <v>1457</v>
      </c>
      <c r="F23" s="85">
        <f>F16+F21</f>
        <v>3829</v>
      </c>
      <c r="H23" s="20"/>
      <c r="J23" s="102"/>
    </row>
    <row r="24" spans="1:10" ht="15">
      <c r="A24" s="3"/>
      <c r="B24" s="85"/>
      <c r="C24" s="85"/>
      <c r="D24" s="85"/>
      <c r="E24" s="85"/>
      <c r="F24" s="85"/>
      <c r="H24" s="20"/>
      <c r="J24" s="102"/>
    </row>
    <row r="25" spans="1:12" ht="15.75">
      <c r="A25" s="35" t="s">
        <v>58</v>
      </c>
      <c r="B25" s="85">
        <v>-177</v>
      </c>
      <c r="C25" s="85">
        <v>-187</v>
      </c>
      <c r="D25" s="190"/>
      <c r="E25" s="85">
        <v>-363</v>
      </c>
      <c r="F25" s="85">
        <v>-370</v>
      </c>
      <c r="G25" s="104"/>
      <c r="H25" s="20"/>
      <c r="I25" s="108"/>
      <c r="J25" s="102"/>
      <c r="L25" s="108"/>
    </row>
    <row r="26" spans="1:10" ht="15">
      <c r="A26" s="3"/>
      <c r="B26" s="85"/>
      <c r="C26" s="85"/>
      <c r="D26" s="85"/>
      <c r="E26" s="85"/>
      <c r="F26" s="85"/>
      <c r="H26" s="20"/>
      <c r="J26" s="20"/>
    </row>
    <row r="27" spans="1:10" ht="15.75">
      <c r="A27" s="35" t="s">
        <v>47</v>
      </c>
      <c r="B27" s="85">
        <v>-1147</v>
      </c>
      <c r="C27" s="85">
        <v>-1229</v>
      </c>
      <c r="D27" s="85"/>
      <c r="E27" s="85">
        <v>-2332</v>
      </c>
      <c r="F27" s="85">
        <v>-2376</v>
      </c>
      <c r="H27" s="20"/>
      <c r="I27" s="108" t="s">
        <v>4</v>
      </c>
      <c r="J27" s="20"/>
    </row>
    <row r="28" spans="2:10" ht="15">
      <c r="B28" s="87"/>
      <c r="C28" s="87"/>
      <c r="D28" s="85"/>
      <c r="E28" s="87"/>
      <c r="F28" s="87"/>
      <c r="H28" s="20"/>
      <c r="J28" s="20"/>
    </row>
    <row r="29" spans="1:12" ht="15.75">
      <c r="A29" s="38" t="s">
        <v>119</v>
      </c>
      <c r="B29" s="85">
        <f>SUM(B23:B27)</f>
        <v>-1591</v>
      </c>
      <c r="C29" s="85">
        <f>SUM(C23:C27)</f>
        <v>868</v>
      </c>
      <c r="D29" s="85"/>
      <c r="E29" s="85">
        <f>SUM(E23:E27)</f>
        <v>-1238</v>
      </c>
      <c r="F29" s="85">
        <f>SUM(F23:F27)</f>
        <v>1083</v>
      </c>
      <c r="H29" s="20" t="s">
        <v>4</v>
      </c>
      <c r="I29" s="108"/>
      <c r="J29" s="20"/>
      <c r="L29" s="108"/>
    </row>
    <row r="30" spans="1:10" ht="15.75">
      <c r="A30" s="35"/>
      <c r="B30" s="36"/>
      <c r="C30" s="85"/>
      <c r="D30" s="36"/>
      <c r="E30" s="36"/>
      <c r="F30" s="85"/>
      <c r="H30" s="20"/>
      <c r="J30" s="20"/>
    </row>
    <row r="31" spans="1:10" ht="15.75">
      <c r="A31" s="35" t="s">
        <v>14</v>
      </c>
      <c r="B31" s="36">
        <v>-93</v>
      </c>
      <c r="C31" s="85">
        <v>-212</v>
      </c>
      <c r="D31" s="36"/>
      <c r="E31" s="36">
        <v>-218</v>
      </c>
      <c r="F31" s="85">
        <v>-398</v>
      </c>
      <c r="H31" s="20"/>
      <c r="J31" s="20"/>
    </row>
    <row r="32" spans="1:10" ht="15.75">
      <c r="A32" s="35"/>
      <c r="B32" s="36"/>
      <c r="C32" s="85"/>
      <c r="D32" s="36"/>
      <c r="E32" s="36"/>
      <c r="F32" s="85"/>
      <c r="H32" s="20"/>
      <c r="J32" s="20"/>
    </row>
    <row r="33" spans="1:10" ht="15.75">
      <c r="A33" s="35" t="s">
        <v>13</v>
      </c>
      <c r="B33" s="95">
        <v>0</v>
      </c>
      <c r="C33" s="85">
        <v>2</v>
      </c>
      <c r="D33" s="96"/>
      <c r="E33" s="95">
        <v>1</v>
      </c>
      <c r="F33" s="85">
        <v>4</v>
      </c>
      <c r="H33" s="20"/>
      <c r="J33" s="20"/>
    </row>
    <row r="34" spans="1:10" ht="15.75">
      <c r="A34" s="38" t="s">
        <v>4</v>
      </c>
      <c r="B34" s="36"/>
      <c r="C34" s="85"/>
      <c r="D34" s="36"/>
      <c r="E34" s="36"/>
      <c r="F34" s="85"/>
      <c r="H34" s="20" t="s">
        <v>4</v>
      </c>
      <c r="J34" s="20"/>
    </row>
    <row r="35" spans="1:10" ht="15.75">
      <c r="A35" s="35" t="s">
        <v>82</v>
      </c>
      <c r="B35" s="44">
        <v>-17</v>
      </c>
      <c r="C35" s="86">
        <v>74</v>
      </c>
      <c r="D35" s="44"/>
      <c r="E35" s="44">
        <v>-60</v>
      </c>
      <c r="F35" s="86">
        <v>218</v>
      </c>
      <c r="H35" s="20"/>
      <c r="J35" s="20"/>
    </row>
    <row r="36" spans="1:10" ht="15.75">
      <c r="A36" s="35"/>
      <c r="B36" s="36"/>
      <c r="C36" s="85"/>
      <c r="D36" s="20"/>
      <c r="E36" s="36"/>
      <c r="F36" s="85"/>
      <c r="H36" s="20"/>
      <c r="J36" s="20"/>
    </row>
    <row r="37" spans="1:10" ht="15.75">
      <c r="A37" s="35" t="s">
        <v>90</v>
      </c>
      <c r="B37" s="36">
        <f>SUM(B29:B35)</f>
        <v>-1701</v>
      </c>
      <c r="C37" s="85">
        <f>SUM(C29:C35)</f>
        <v>732</v>
      </c>
      <c r="D37" s="36"/>
      <c r="E37" s="36">
        <f>SUM(E29:E35)</f>
        <v>-1515</v>
      </c>
      <c r="F37" s="85">
        <f>SUM(F29:F35)</f>
        <v>907</v>
      </c>
      <c r="H37" s="20"/>
      <c r="J37" s="20"/>
    </row>
    <row r="38" spans="1:10" ht="15.75">
      <c r="A38" s="35"/>
      <c r="B38" s="36"/>
      <c r="C38" s="85"/>
      <c r="D38" s="36"/>
      <c r="E38" s="36"/>
      <c r="F38" s="85"/>
      <c r="H38" s="20"/>
      <c r="J38" s="49"/>
    </row>
    <row r="39" spans="1:10" ht="15.75">
      <c r="A39" s="35" t="s">
        <v>15</v>
      </c>
      <c r="B39" s="44">
        <v>0</v>
      </c>
      <c r="C39" s="86">
        <v>-248</v>
      </c>
      <c r="D39" s="44"/>
      <c r="E39" s="44">
        <v>-79</v>
      </c>
      <c r="F39" s="86">
        <v>-301</v>
      </c>
      <c r="H39" s="20"/>
      <c r="J39" s="49"/>
    </row>
    <row r="40" spans="1:10" ht="15.75">
      <c r="A40" s="35"/>
      <c r="B40" s="36"/>
      <c r="C40" s="85"/>
      <c r="D40" s="36"/>
      <c r="E40" s="36"/>
      <c r="F40" s="85"/>
      <c r="H40" s="20" t="s">
        <v>4</v>
      </c>
      <c r="J40" s="109"/>
    </row>
    <row r="41" spans="1:9" ht="16.5" thickBot="1">
      <c r="A41" s="38" t="s">
        <v>91</v>
      </c>
      <c r="B41" s="39">
        <f>SUM(B37:B39)</f>
        <v>-1701</v>
      </c>
      <c r="C41" s="117">
        <f>SUM(C37:C39)</f>
        <v>484</v>
      </c>
      <c r="D41" s="39">
        <f>SUM(D37:D39)</f>
        <v>0</v>
      </c>
      <c r="E41" s="39">
        <f>SUM(E37:E39)</f>
        <v>-1594</v>
      </c>
      <c r="F41" s="117">
        <f>SUM(F37:F39)</f>
        <v>606</v>
      </c>
      <c r="H41" s="20"/>
      <c r="I41" s="50" t="s">
        <v>4</v>
      </c>
    </row>
    <row r="42" spans="1:8" ht="15.75">
      <c r="A42" s="35"/>
      <c r="B42" s="36"/>
      <c r="C42" s="85"/>
      <c r="D42" s="36"/>
      <c r="E42" s="36"/>
      <c r="F42" s="85"/>
      <c r="H42" s="20"/>
    </row>
    <row r="43" spans="1:8" ht="15.75">
      <c r="A43" s="35"/>
      <c r="B43" s="36"/>
      <c r="C43" s="85"/>
      <c r="D43" s="36"/>
      <c r="E43" s="36"/>
      <c r="F43" s="85"/>
      <c r="H43" s="20"/>
    </row>
    <row r="44" spans="1:9" ht="15.75">
      <c r="A44" s="82" t="s">
        <v>118</v>
      </c>
      <c r="B44" s="32"/>
      <c r="C44" s="116"/>
      <c r="D44" s="32"/>
      <c r="E44" s="32"/>
      <c r="F44" s="116"/>
      <c r="H44" s="20"/>
      <c r="I44" s="50" t="s">
        <v>4</v>
      </c>
    </row>
    <row r="45" spans="1:8" ht="16.5" thickBot="1">
      <c r="A45" s="35" t="s">
        <v>64</v>
      </c>
      <c r="B45" s="40">
        <f>B41/268182*100</f>
        <v>-0.6342707564266058</v>
      </c>
      <c r="C45" s="118">
        <f>C41/268182*100</f>
        <v>0.18047445391562447</v>
      </c>
      <c r="D45" s="36"/>
      <c r="E45" s="40">
        <f>E41/268182*100</f>
        <v>-0.5943724783915401</v>
      </c>
      <c r="F45" s="118">
        <f>F41/268182*100</f>
        <v>0.22596594849766202</v>
      </c>
      <c r="H45" s="49"/>
    </row>
    <row r="46" spans="2:8" ht="15">
      <c r="B46" s="36" t="s">
        <v>4</v>
      </c>
      <c r="C46" s="85" t="s">
        <v>4</v>
      </c>
      <c r="D46" s="36"/>
      <c r="E46" s="36" t="s">
        <v>4</v>
      </c>
      <c r="F46" s="85" t="s">
        <v>4</v>
      </c>
      <c r="H46" s="20"/>
    </row>
    <row r="47" spans="2:6" ht="12.75">
      <c r="B47" s="41"/>
      <c r="C47" s="119"/>
      <c r="D47" s="42"/>
      <c r="E47" s="41"/>
      <c r="F47" s="119"/>
    </row>
    <row r="48" spans="2:6" ht="12.75">
      <c r="B48" s="43"/>
      <c r="C48" s="120"/>
      <c r="D48" s="43"/>
      <c r="E48" s="43"/>
      <c r="F48" s="120"/>
    </row>
    <row r="49" spans="2:6" ht="12.75">
      <c r="B49" s="43"/>
      <c r="C49" s="120"/>
      <c r="D49" s="43"/>
      <c r="E49" s="101"/>
      <c r="F49" s="131"/>
    </row>
    <row r="50" spans="1:6" ht="15.75">
      <c r="A50" s="54"/>
      <c r="B50" s="43"/>
      <c r="C50" s="120"/>
      <c r="D50" s="43"/>
      <c r="E50" s="43"/>
      <c r="F50" s="120"/>
    </row>
    <row r="51" spans="1:6" ht="15.75">
      <c r="A51" s="54"/>
      <c r="B51" s="84"/>
      <c r="C51" s="121"/>
      <c r="D51" s="43"/>
      <c r="E51" s="84"/>
      <c r="F51" s="121"/>
    </row>
    <row r="52" spans="2:6" ht="12.75">
      <c r="B52" s="43"/>
      <c r="C52" s="120"/>
      <c r="D52" s="43"/>
      <c r="E52" s="43"/>
      <c r="F52" s="120"/>
    </row>
    <row r="53" spans="1:6" ht="15.75">
      <c r="A53" s="74" t="s">
        <v>48</v>
      </c>
      <c r="B53" s="63"/>
      <c r="C53" s="111"/>
      <c r="D53" s="63"/>
      <c r="E53" s="63"/>
      <c r="F53" s="111"/>
    </row>
    <row r="54" spans="1:6" ht="15.75">
      <c r="A54" s="191" t="s">
        <v>107</v>
      </c>
      <c r="B54" s="191"/>
      <c r="C54" s="191"/>
      <c r="D54" s="191"/>
      <c r="E54" s="191"/>
      <c r="F54" s="191"/>
    </row>
  </sheetData>
  <sheetProtection/>
  <mergeCells count="2">
    <mergeCell ref="A54:F54"/>
    <mergeCell ref="A5:H5"/>
  </mergeCells>
  <printOptions/>
  <pageMargins left="0.48" right="0.2" top="1" bottom="1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3"/>
  <sheetViews>
    <sheetView zoomScale="90" zoomScaleNormal="90" zoomScaleSheetLayoutView="90" zoomScalePageLayoutView="0" workbookViewId="0" topLeftCell="A1">
      <pane xSplit="1" ySplit="13" topLeftCell="B65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31" sqref="A31"/>
    </sheetView>
  </sheetViews>
  <sheetFormatPr defaultColWidth="9.140625" defaultRowHeight="12.75"/>
  <cols>
    <col min="1" max="1" width="66.57421875" style="125" customWidth="1"/>
    <col min="2" max="2" width="16.421875" style="125" bestFit="1" customWidth="1"/>
    <col min="3" max="3" width="1.8515625" style="125" customWidth="1"/>
    <col min="4" max="4" width="17.00390625" style="125" bestFit="1" customWidth="1"/>
    <col min="5" max="5" width="1.8515625" style="125" customWidth="1"/>
    <col min="6" max="6" width="5.57421875" style="125" customWidth="1"/>
    <col min="7" max="16384" width="9.140625" style="125" customWidth="1"/>
  </cols>
  <sheetData>
    <row r="1" spans="1:4" ht="15">
      <c r="A1" s="81"/>
      <c r="B1" s="81"/>
      <c r="C1" s="81"/>
      <c r="D1" s="81"/>
    </row>
    <row r="2" spans="1:4" ht="15">
      <c r="A2" s="81"/>
      <c r="B2" s="81"/>
      <c r="C2" s="81"/>
      <c r="D2" s="81"/>
    </row>
    <row r="3" spans="1:4" ht="18">
      <c r="A3" s="142" t="s">
        <v>30</v>
      </c>
      <c r="B3" s="142"/>
      <c r="C3" s="143"/>
      <c r="D3" s="142"/>
    </row>
    <row r="4" spans="1:4" ht="15">
      <c r="A4" s="144" t="s">
        <v>31</v>
      </c>
      <c r="B4" s="145" t="s">
        <v>4</v>
      </c>
      <c r="C4" s="143"/>
      <c r="D4" s="145" t="s">
        <v>4</v>
      </c>
    </row>
    <row r="5" spans="2:4" ht="15">
      <c r="B5" s="143"/>
      <c r="C5" s="143"/>
      <c r="D5" s="143"/>
    </row>
    <row r="6" spans="1:4" ht="18">
      <c r="A6" s="146" t="s">
        <v>18</v>
      </c>
      <c r="B6" s="147"/>
      <c r="C6" s="148"/>
      <c r="D6" s="147"/>
    </row>
    <row r="7" spans="1:8" ht="15.75">
      <c r="A7" s="195" t="s">
        <v>111</v>
      </c>
      <c r="B7" s="195"/>
      <c r="C7" s="195"/>
      <c r="D7" s="195"/>
      <c r="E7" s="195"/>
      <c r="F7" s="195"/>
      <c r="G7" s="195"/>
      <c r="H7" s="195"/>
    </row>
    <row r="8" spans="1:4" ht="15.75">
      <c r="A8" s="94"/>
      <c r="B8" s="149"/>
      <c r="C8" s="149"/>
      <c r="D8" s="149"/>
    </row>
    <row r="9" spans="1:4" ht="15.75">
      <c r="A9" s="94"/>
      <c r="B9" s="150"/>
      <c r="C9" s="150"/>
      <c r="D9" s="150"/>
    </row>
    <row r="10" spans="1:9" ht="15.75">
      <c r="A10" s="149"/>
      <c r="B10" s="151" t="s">
        <v>113</v>
      </c>
      <c r="C10" s="123"/>
      <c r="D10" s="152" t="s">
        <v>113</v>
      </c>
      <c r="E10" s="153"/>
      <c r="F10" s="123"/>
      <c r="I10" s="151"/>
    </row>
    <row r="11" spans="1:6" ht="15.75">
      <c r="A11" s="149" t="s">
        <v>4</v>
      </c>
      <c r="B11" s="151" t="s">
        <v>95</v>
      </c>
      <c r="D11" s="151" t="s">
        <v>83</v>
      </c>
      <c r="E11" s="151"/>
      <c r="F11" s="123"/>
    </row>
    <row r="12" spans="1:6" ht="15.75">
      <c r="A12" s="149"/>
      <c r="B12" s="154" t="s">
        <v>0</v>
      </c>
      <c r="D12" s="154" t="s">
        <v>0</v>
      </c>
      <c r="E12" s="155"/>
      <c r="F12" s="123"/>
    </row>
    <row r="13" spans="1:6" ht="15">
      <c r="A13" s="149" t="s">
        <v>4</v>
      </c>
      <c r="B13" s="156" t="s">
        <v>53</v>
      </c>
      <c r="D13" s="156" t="s">
        <v>53</v>
      </c>
      <c r="E13" s="123"/>
      <c r="F13" s="123"/>
    </row>
    <row r="14" spans="1:4" s="123" customFormat="1" ht="15.75">
      <c r="A14" s="94" t="s">
        <v>38</v>
      </c>
      <c r="B14" s="157"/>
      <c r="D14" s="157"/>
    </row>
    <row r="15" spans="1:4" s="123" customFormat="1" ht="15.75">
      <c r="A15" s="158"/>
      <c r="B15" s="157"/>
      <c r="D15" s="157"/>
    </row>
    <row r="16" spans="1:5" s="123" customFormat="1" ht="15">
      <c r="A16" s="150" t="s">
        <v>117</v>
      </c>
      <c r="B16" s="159">
        <f>incomestatement!E37</f>
        <v>-1515</v>
      </c>
      <c r="D16" s="159">
        <v>907</v>
      </c>
      <c r="E16" s="160"/>
    </row>
    <row r="17" spans="1:5" s="123" customFormat="1" ht="15">
      <c r="A17" s="150"/>
      <c r="B17" s="159" t="s">
        <v>4</v>
      </c>
      <c r="D17" s="159" t="s">
        <v>4</v>
      </c>
      <c r="E17" s="160"/>
    </row>
    <row r="18" spans="1:5" s="123" customFormat="1" ht="15">
      <c r="A18" s="150" t="s">
        <v>79</v>
      </c>
      <c r="B18" s="159"/>
      <c r="D18" s="159"/>
      <c r="E18" s="160"/>
    </row>
    <row r="19" spans="1:5" s="123" customFormat="1" ht="15">
      <c r="A19" s="150"/>
      <c r="B19" s="159"/>
      <c r="D19" s="159"/>
      <c r="E19" s="160"/>
    </row>
    <row r="20" spans="1:5" s="123" customFormat="1" ht="15">
      <c r="A20" s="150" t="s">
        <v>21</v>
      </c>
      <c r="B20" s="159">
        <v>2891</v>
      </c>
      <c r="D20" s="159">
        <v>2683</v>
      </c>
      <c r="E20" s="160"/>
    </row>
    <row r="21" spans="1:5" s="123" customFormat="1" ht="15">
      <c r="A21" s="150" t="s">
        <v>22</v>
      </c>
      <c r="B21" s="100">
        <v>241</v>
      </c>
      <c r="D21" s="100">
        <v>398</v>
      </c>
      <c r="E21" s="160"/>
    </row>
    <row r="22" spans="1:8" s="123" customFormat="1" ht="15">
      <c r="A22" s="150"/>
      <c r="E22" s="160"/>
      <c r="H22" s="161"/>
    </row>
    <row r="23" spans="1:5" s="123" customFormat="1" ht="15">
      <c r="A23" s="150" t="s">
        <v>23</v>
      </c>
      <c r="B23" s="159">
        <f>SUM(B16:B21)</f>
        <v>1617</v>
      </c>
      <c r="D23" s="159">
        <f>SUM(D16:D21)</f>
        <v>3988</v>
      </c>
      <c r="E23" s="160"/>
    </row>
    <row r="24" spans="1:5" s="123" customFormat="1" ht="15">
      <c r="A24" s="150"/>
      <c r="B24" s="159"/>
      <c r="D24" s="159"/>
      <c r="E24" s="160"/>
    </row>
    <row r="25" spans="1:8" s="123" customFormat="1" ht="15">
      <c r="A25" s="150" t="s">
        <v>24</v>
      </c>
      <c r="B25" s="159"/>
      <c r="D25" s="159"/>
      <c r="E25" s="160"/>
      <c r="H25" s="161"/>
    </row>
    <row r="26" spans="1:5" s="123" customFormat="1" ht="15">
      <c r="A26" s="150" t="s">
        <v>122</v>
      </c>
      <c r="B26" s="159">
        <v>3165</v>
      </c>
      <c r="D26" s="159">
        <v>-56</v>
      </c>
      <c r="E26" s="160"/>
    </row>
    <row r="27" spans="1:5" s="123" customFormat="1" ht="15">
      <c r="A27" s="150" t="s">
        <v>120</v>
      </c>
      <c r="B27" s="159">
        <v>4822</v>
      </c>
      <c r="D27" s="159">
        <v>1466</v>
      </c>
      <c r="E27" s="160"/>
    </row>
    <row r="28" spans="1:5" s="123" customFormat="1" ht="15">
      <c r="A28" s="150" t="s">
        <v>121</v>
      </c>
      <c r="B28" s="100">
        <v>-4238</v>
      </c>
      <c r="D28" s="100">
        <v>2153</v>
      </c>
      <c r="E28" s="160"/>
    </row>
    <row r="29" spans="1:5" s="123" customFormat="1" ht="15">
      <c r="A29" s="150"/>
      <c r="B29" s="159"/>
      <c r="D29" s="159"/>
      <c r="E29" s="160"/>
    </row>
    <row r="30" spans="1:5" s="123" customFormat="1" ht="15">
      <c r="A30" s="150" t="s">
        <v>71</v>
      </c>
      <c r="B30" s="159">
        <f>SUM(B23:B28)</f>
        <v>5366</v>
      </c>
      <c r="D30" s="159">
        <f>SUM(D23:D28)</f>
        <v>7551</v>
      </c>
      <c r="E30" s="160"/>
    </row>
    <row r="31" spans="1:5" s="123" customFormat="1" ht="15">
      <c r="A31" s="150"/>
      <c r="B31" s="159"/>
      <c r="D31" s="159"/>
      <c r="E31" s="160"/>
    </row>
    <row r="32" spans="1:5" s="123" customFormat="1" ht="15">
      <c r="A32" s="150" t="s">
        <v>69</v>
      </c>
      <c r="B32" s="159">
        <v>-253</v>
      </c>
      <c r="D32" s="159">
        <v>-1106</v>
      </c>
      <c r="E32" s="160"/>
    </row>
    <row r="33" spans="1:5" s="123" customFormat="1" ht="15" hidden="1">
      <c r="A33" s="150" t="s">
        <v>103</v>
      </c>
      <c r="B33" s="159">
        <v>0</v>
      </c>
      <c r="D33" s="100">
        <v>-398</v>
      </c>
      <c r="E33" s="160"/>
    </row>
    <row r="34" spans="1:5" s="123" customFormat="1" ht="15">
      <c r="A34" s="150" t="s">
        <v>28</v>
      </c>
      <c r="B34" s="100">
        <v>-218</v>
      </c>
      <c r="D34" s="100">
        <v>-398</v>
      </c>
      <c r="E34" s="160"/>
    </row>
    <row r="35" spans="1:5" s="123" customFormat="1" ht="15">
      <c r="A35" s="150"/>
      <c r="B35" s="159"/>
      <c r="E35" s="160"/>
    </row>
    <row r="36" spans="1:5" s="123" customFormat="1" ht="15">
      <c r="A36" s="150" t="s">
        <v>70</v>
      </c>
      <c r="B36" s="159">
        <f>SUM(B30:B34)</f>
        <v>4895</v>
      </c>
      <c r="D36" s="159">
        <f>SUM(D30:D33)</f>
        <v>6047</v>
      </c>
      <c r="E36" s="160"/>
    </row>
    <row r="37" spans="1:5" s="123" customFormat="1" ht="15">
      <c r="A37" s="150"/>
      <c r="B37" s="100"/>
      <c r="D37" s="100"/>
      <c r="E37" s="160"/>
    </row>
    <row r="38" spans="1:5" s="123" customFormat="1" ht="15">
      <c r="A38" s="150"/>
      <c r="B38" s="159"/>
      <c r="D38" s="159"/>
      <c r="E38" s="160"/>
    </row>
    <row r="39" spans="1:5" s="123" customFormat="1" ht="15.75">
      <c r="A39" s="94" t="s">
        <v>39</v>
      </c>
      <c r="B39" s="159"/>
      <c r="E39" s="160"/>
    </row>
    <row r="40" spans="1:5" s="123" customFormat="1" ht="15" hidden="1">
      <c r="A40" s="162" t="s">
        <v>84</v>
      </c>
      <c r="B40" s="159">
        <v>0</v>
      </c>
      <c r="E40" s="160"/>
    </row>
    <row r="41" spans="1:5" s="123" customFormat="1" ht="15">
      <c r="A41" s="162" t="s">
        <v>84</v>
      </c>
      <c r="B41" s="159">
        <v>0</v>
      </c>
      <c r="D41" s="159">
        <v>0</v>
      </c>
      <c r="E41" s="160"/>
    </row>
    <row r="42" spans="1:5" s="123" customFormat="1" ht="15">
      <c r="A42" s="162" t="s">
        <v>65</v>
      </c>
      <c r="B42" s="159">
        <v>-1425</v>
      </c>
      <c r="D42" s="159">
        <v>0</v>
      </c>
      <c r="E42" s="160"/>
    </row>
    <row r="43" spans="1:5" s="123" customFormat="1" ht="15">
      <c r="A43" s="150" t="s">
        <v>37</v>
      </c>
      <c r="B43" s="159">
        <v>-802</v>
      </c>
      <c r="D43" s="159">
        <v>-4165</v>
      </c>
      <c r="E43" s="160"/>
    </row>
    <row r="44" spans="1:5" s="123" customFormat="1" ht="15">
      <c r="A44" s="150" t="s">
        <v>87</v>
      </c>
      <c r="B44" s="159">
        <v>656</v>
      </c>
      <c r="D44" s="159">
        <v>35</v>
      </c>
      <c r="E44" s="160"/>
    </row>
    <row r="45" spans="1:5" s="123" customFormat="1" ht="15">
      <c r="A45" s="150"/>
      <c r="B45" s="100"/>
      <c r="D45" s="100"/>
      <c r="E45" s="160"/>
    </row>
    <row r="46" spans="1:5" s="123" customFormat="1" ht="15">
      <c r="A46" s="150"/>
      <c r="B46" s="159"/>
      <c r="D46" s="159"/>
      <c r="E46" s="160"/>
    </row>
    <row r="47" spans="1:5" s="123" customFormat="1" ht="15">
      <c r="A47" s="150" t="s">
        <v>81</v>
      </c>
      <c r="B47" s="159">
        <f>SUM(B40:B46)</f>
        <v>-1571</v>
      </c>
      <c r="D47" s="159">
        <f>SUM(D41:D46)</f>
        <v>-4130</v>
      </c>
      <c r="E47" s="160"/>
    </row>
    <row r="48" spans="1:5" s="123" customFormat="1" ht="15">
      <c r="A48" s="150"/>
      <c r="B48" s="163"/>
      <c r="D48" s="163"/>
      <c r="E48" s="160"/>
    </row>
    <row r="49" spans="1:5" s="123" customFormat="1" ht="15">
      <c r="A49" s="150"/>
      <c r="B49" s="164"/>
      <c r="E49" s="160"/>
    </row>
    <row r="50" spans="1:5" s="123" customFormat="1" ht="15.75">
      <c r="A50" s="94" t="s">
        <v>40</v>
      </c>
      <c r="B50" s="159"/>
      <c r="D50" s="159"/>
      <c r="E50" s="160"/>
    </row>
    <row r="51" spans="1:5" s="123" customFormat="1" ht="15" customHeight="1">
      <c r="A51" s="162" t="s">
        <v>88</v>
      </c>
      <c r="B51" s="159">
        <v>730</v>
      </c>
      <c r="D51" s="159">
        <v>0</v>
      </c>
      <c r="E51" s="160"/>
    </row>
    <row r="52" spans="1:5" s="123" customFormat="1" ht="15">
      <c r="A52" s="150" t="s">
        <v>51</v>
      </c>
      <c r="B52" s="159">
        <v>-890</v>
      </c>
      <c r="D52" s="159">
        <v>-1636</v>
      </c>
      <c r="E52" s="160"/>
    </row>
    <row r="53" spans="1:5" s="123" customFormat="1" ht="15">
      <c r="A53" s="162" t="s">
        <v>102</v>
      </c>
      <c r="B53" s="159">
        <v>-413</v>
      </c>
      <c r="D53" s="159">
        <v>-1436</v>
      </c>
      <c r="E53" s="160"/>
    </row>
    <row r="54" spans="1:5" s="123" customFormat="1" ht="15">
      <c r="A54" s="150" t="s">
        <v>52</v>
      </c>
      <c r="B54" s="159">
        <v>-1080</v>
      </c>
      <c r="D54" s="159">
        <v>-4339</v>
      </c>
      <c r="E54" s="160"/>
    </row>
    <row r="55" spans="1:5" s="123" customFormat="1" ht="15">
      <c r="A55" s="150" t="s">
        <v>101</v>
      </c>
      <c r="B55" s="100">
        <v>-680</v>
      </c>
      <c r="D55" s="100">
        <v>5893</v>
      </c>
      <c r="E55" s="160"/>
    </row>
    <row r="56" spans="1:5" s="123" customFormat="1" ht="15">
      <c r="A56" s="150"/>
      <c r="B56" s="159"/>
      <c r="D56" s="159"/>
      <c r="E56" s="160"/>
    </row>
    <row r="57" spans="1:5" s="123" customFormat="1" ht="15">
      <c r="A57" s="150" t="s">
        <v>105</v>
      </c>
      <c r="B57" s="159">
        <f>SUM(B51:B55)</f>
        <v>-2333</v>
      </c>
      <c r="D57" s="159">
        <f>SUM(D50:D55)</f>
        <v>-1518</v>
      </c>
      <c r="E57" s="160"/>
    </row>
    <row r="58" spans="1:5" s="123" customFormat="1" ht="15">
      <c r="A58" s="139"/>
      <c r="B58" s="163"/>
      <c r="D58" s="163"/>
      <c r="E58" s="160"/>
    </row>
    <row r="59" spans="1:5" s="123" customFormat="1" ht="15">
      <c r="A59" s="139"/>
      <c r="B59" s="164"/>
      <c r="D59" s="164"/>
      <c r="E59" s="160"/>
    </row>
    <row r="60" spans="1:5" s="123" customFormat="1" ht="15">
      <c r="A60" s="139" t="s">
        <v>104</v>
      </c>
      <c r="B60" s="164">
        <f>B57+B47+B36</f>
        <v>991</v>
      </c>
      <c r="D60" s="164">
        <f>D57+D47+D36</f>
        <v>399</v>
      </c>
      <c r="E60" s="160"/>
    </row>
    <row r="61" spans="1:5" s="123" customFormat="1" ht="15">
      <c r="A61" s="139"/>
      <c r="B61" s="164"/>
      <c r="D61" s="164"/>
      <c r="E61" s="160"/>
    </row>
    <row r="62" spans="1:5" s="123" customFormat="1" ht="15">
      <c r="A62" s="139" t="s">
        <v>89</v>
      </c>
      <c r="B62" s="164">
        <v>152</v>
      </c>
      <c r="D62" s="164">
        <v>-176</v>
      </c>
      <c r="E62" s="160"/>
    </row>
    <row r="63" spans="1:5" s="123" customFormat="1" ht="15">
      <c r="A63" s="139"/>
      <c r="B63" s="164"/>
      <c r="D63" s="164"/>
      <c r="E63" s="160"/>
    </row>
    <row r="64" spans="1:5" s="123" customFormat="1" ht="15">
      <c r="A64" s="139" t="s">
        <v>55</v>
      </c>
      <c r="B64" s="164">
        <v>356</v>
      </c>
      <c r="D64" s="164">
        <v>1603</v>
      </c>
      <c r="E64" s="160"/>
    </row>
    <row r="65" spans="1:5" s="123" customFormat="1" ht="15">
      <c r="A65" s="139"/>
      <c r="B65" s="164"/>
      <c r="D65" s="163"/>
      <c r="E65" s="160"/>
    </row>
    <row r="66" spans="1:6" ht="15">
      <c r="A66" s="81"/>
      <c r="B66" s="165"/>
      <c r="E66" s="160"/>
      <c r="F66" s="123"/>
    </row>
    <row r="67" spans="1:6" ht="15">
      <c r="A67" s="139" t="s">
        <v>56</v>
      </c>
      <c r="B67" s="163">
        <f>SUM(B60:B64)</f>
        <v>1499</v>
      </c>
      <c r="D67" s="163">
        <f>SUM(D60:D64)</f>
        <v>1826</v>
      </c>
      <c r="E67" s="160"/>
      <c r="F67" s="123"/>
    </row>
    <row r="68" spans="1:6" ht="18">
      <c r="A68" s="142"/>
      <c r="B68" s="143"/>
      <c r="C68" s="166"/>
      <c r="D68" s="167"/>
      <c r="E68" s="160"/>
      <c r="F68" s="123"/>
    </row>
    <row r="69" spans="2:4" ht="12.75">
      <c r="B69" s="167"/>
      <c r="D69" s="167"/>
    </row>
    <row r="70" spans="1:4" ht="15">
      <c r="A70" s="162" t="s">
        <v>29</v>
      </c>
      <c r="B70" s="167"/>
      <c r="D70" s="143"/>
    </row>
    <row r="71" spans="1:3" ht="15">
      <c r="A71" s="144"/>
      <c r="B71" s="168"/>
      <c r="C71" s="168"/>
    </row>
    <row r="72" spans="1:5" s="162" customFormat="1" ht="15">
      <c r="A72" s="162" t="s">
        <v>8</v>
      </c>
      <c r="B72" s="160">
        <f>balancesheet!E29</f>
        <v>1499</v>
      </c>
      <c r="C72" s="169"/>
      <c r="D72" s="160">
        <v>1826</v>
      </c>
      <c r="E72" s="160"/>
    </row>
    <row r="73" spans="1:5" s="162" customFormat="1" ht="15">
      <c r="A73" s="162" t="s">
        <v>54</v>
      </c>
      <c r="B73" s="160">
        <v>0</v>
      </c>
      <c r="D73" s="160">
        <v>0</v>
      </c>
      <c r="E73" s="160"/>
    </row>
    <row r="74" spans="2:5" s="162" customFormat="1" ht="15.75" thickBot="1">
      <c r="B74" s="170">
        <f>SUM(B72:B73)</f>
        <v>1499</v>
      </c>
      <c r="D74" s="170">
        <f>SUM(D72:D73)</f>
        <v>1826</v>
      </c>
      <c r="E74" s="160"/>
    </row>
    <row r="75" spans="1:5" s="162" customFormat="1" ht="15">
      <c r="A75" s="171"/>
      <c r="B75" s="143"/>
      <c r="C75" s="160"/>
      <c r="D75" s="143"/>
      <c r="E75" s="160"/>
    </row>
    <row r="76" spans="1:5" s="162" customFormat="1" ht="15">
      <c r="A76" s="171"/>
      <c r="B76" s="172"/>
      <c r="C76" s="160"/>
      <c r="D76" s="160"/>
      <c r="E76" s="160"/>
    </row>
    <row r="77" spans="1:6" s="162" customFormat="1" ht="15.75">
      <c r="A77" s="193" t="s">
        <v>49</v>
      </c>
      <c r="B77" s="194"/>
      <c r="C77" s="194"/>
      <c r="D77" s="194"/>
      <c r="E77" s="194"/>
      <c r="F77" s="194"/>
    </row>
    <row r="78" spans="1:6" s="162" customFormat="1" ht="15.75">
      <c r="A78" s="193" t="s">
        <v>108</v>
      </c>
      <c r="B78" s="193"/>
      <c r="C78" s="193"/>
      <c r="D78" s="193"/>
      <c r="E78" s="193"/>
      <c r="F78" s="193"/>
    </row>
    <row r="79" spans="1:4" s="162" customFormat="1" ht="15">
      <c r="A79" s="171"/>
      <c r="B79" s="143"/>
      <c r="C79" s="143"/>
      <c r="D79" s="143"/>
    </row>
    <row r="80" spans="1:4" s="162" customFormat="1" ht="15">
      <c r="A80" s="171"/>
      <c r="B80" s="143"/>
      <c r="C80" s="143"/>
      <c r="D80" s="143"/>
    </row>
    <row r="81" spans="1:4" ht="15">
      <c r="A81" s="144"/>
      <c r="B81" s="143"/>
      <c r="C81" s="143"/>
      <c r="D81" s="143"/>
    </row>
    <row r="82" spans="1:4" ht="15">
      <c r="A82" s="144"/>
      <c r="B82" s="143"/>
      <c r="C82" s="143"/>
      <c r="D82" s="143"/>
    </row>
    <row r="83" spans="1:4" ht="15">
      <c r="A83" s="144"/>
      <c r="B83" s="143"/>
      <c r="C83" s="143"/>
      <c r="D83" s="143"/>
    </row>
    <row r="84" spans="1:4" ht="15">
      <c r="A84" s="144"/>
      <c r="B84" s="143"/>
      <c r="C84" s="143"/>
      <c r="D84" s="143"/>
    </row>
    <row r="85" spans="1:4" ht="15">
      <c r="A85" s="144"/>
      <c r="B85" s="143"/>
      <c r="C85" s="143"/>
      <c r="D85" s="143"/>
    </row>
    <row r="86" spans="1:4" ht="15">
      <c r="A86" s="144"/>
      <c r="B86" s="143"/>
      <c r="C86" s="143"/>
      <c r="D86" s="143"/>
    </row>
    <row r="87" spans="1:4" ht="15">
      <c r="A87" s="144"/>
      <c r="B87" s="143"/>
      <c r="C87" s="143"/>
      <c r="D87" s="143"/>
    </row>
    <row r="88" spans="1:4" ht="15">
      <c r="A88" s="144"/>
      <c r="B88" s="143"/>
      <c r="C88" s="143"/>
      <c r="D88" s="143"/>
    </row>
    <row r="89" spans="1:4" ht="15">
      <c r="A89" s="144"/>
      <c r="B89" s="143"/>
      <c r="C89" s="143"/>
      <c r="D89" s="143"/>
    </row>
    <row r="90" spans="1:4" ht="15.75">
      <c r="A90" s="144"/>
      <c r="B90" s="143"/>
      <c r="C90" s="143"/>
      <c r="D90" s="147"/>
    </row>
    <row r="91" spans="1:4" ht="18">
      <c r="A91" s="146"/>
      <c r="B91" s="147"/>
      <c r="C91" s="148"/>
      <c r="D91" s="149"/>
    </row>
    <row r="92" spans="1:3" ht="15.75">
      <c r="A92" s="149"/>
      <c r="B92" s="149"/>
      <c r="C92" s="173"/>
    </row>
    <row r="93" spans="1:4" ht="15.75">
      <c r="A93" s="149"/>
      <c r="C93" s="174"/>
      <c r="D93" s="149"/>
    </row>
    <row r="94" spans="1:4" ht="15.75">
      <c r="A94" s="149"/>
      <c r="B94" s="149"/>
      <c r="C94" s="154"/>
      <c r="D94" s="143"/>
    </row>
    <row r="95" spans="1:4" ht="15">
      <c r="A95" s="143"/>
      <c r="B95" s="143"/>
      <c r="C95" s="175"/>
      <c r="D95" s="143"/>
    </row>
    <row r="96" spans="1:4" ht="15">
      <c r="A96" s="150"/>
      <c r="B96" s="143"/>
      <c r="C96" s="168"/>
      <c r="D96" s="143"/>
    </row>
    <row r="97" spans="1:4" ht="15">
      <c r="A97" s="143"/>
      <c r="B97" s="143"/>
      <c r="C97" s="168"/>
      <c r="D97" s="143"/>
    </row>
    <row r="98" spans="1:5" ht="15">
      <c r="A98" s="176"/>
      <c r="B98" s="143"/>
      <c r="D98" s="168"/>
      <c r="E98" s="177"/>
    </row>
    <row r="99" spans="1:5" s="123" customFormat="1" ht="15">
      <c r="A99" s="178"/>
      <c r="B99" s="168"/>
      <c r="D99" s="168"/>
      <c r="E99" s="177"/>
    </row>
    <row r="100" spans="1:5" s="123" customFormat="1" ht="15">
      <c r="A100" s="178"/>
      <c r="B100" s="168"/>
      <c r="D100" s="168"/>
      <c r="E100" s="177"/>
    </row>
    <row r="101" spans="1:4" s="123" customFormat="1" ht="15">
      <c r="A101" s="178"/>
      <c r="B101" s="168"/>
      <c r="C101" s="179"/>
      <c r="D101" s="168"/>
    </row>
    <row r="102" spans="1:5" s="123" customFormat="1" ht="15">
      <c r="A102" s="178"/>
      <c r="B102" s="168"/>
      <c r="C102" s="180"/>
      <c r="D102" s="168"/>
      <c r="E102" s="181"/>
    </row>
    <row r="103" spans="1:4" s="123" customFormat="1" ht="15">
      <c r="A103" s="182"/>
      <c r="B103" s="168"/>
      <c r="C103" s="180"/>
      <c r="D103" s="168"/>
    </row>
    <row r="104" spans="1:4" s="123" customFormat="1" ht="15">
      <c r="A104" s="178"/>
      <c r="B104" s="168"/>
      <c r="C104" s="183"/>
      <c r="D104" s="168"/>
    </row>
    <row r="105" spans="1:4" s="123" customFormat="1" ht="15">
      <c r="A105" s="178"/>
      <c r="B105" s="168"/>
      <c r="C105" s="180"/>
      <c r="D105" s="168"/>
    </row>
    <row r="106" spans="1:4" s="123" customFormat="1" ht="15">
      <c r="A106" s="182"/>
      <c r="B106" s="168"/>
      <c r="C106" s="180"/>
      <c r="D106" s="168"/>
    </row>
    <row r="107" spans="1:4" s="123" customFormat="1" ht="15">
      <c r="A107" s="178"/>
      <c r="B107" s="168"/>
      <c r="C107" s="180"/>
      <c r="D107" s="168"/>
    </row>
    <row r="108" spans="1:4" s="123" customFormat="1" ht="15">
      <c r="A108" s="178"/>
      <c r="B108" s="168"/>
      <c r="C108" s="180"/>
      <c r="D108" s="143"/>
    </row>
    <row r="109" spans="1:4" ht="15">
      <c r="A109" s="176"/>
      <c r="B109" s="143"/>
      <c r="C109" s="183"/>
      <c r="D109" s="143"/>
    </row>
    <row r="110" spans="1:4" ht="15">
      <c r="A110" s="176"/>
      <c r="B110" s="143"/>
      <c r="C110" s="183"/>
      <c r="D110" s="143"/>
    </row>
    <row r="111" spans="1:4" ht="15">
      <c r="A111" s="176"/>
      <c r="B111" s="143"/>
      <c r="C111" s="179"/>
      <c r="D111" s="143"/>
    </row>
    <row r="112" spans="1:4" ht="15">
      <c r="A112" s="176"/>
      <c r="B112" s="143"/>
      <c r="C112" s="180"/>
      <c r="D112" s="143"/>
    </row>
    <row r="113" spans="1:4" ht="15">
      <c r="A113" s="176"/>
      <c r="B113" s="143"/>
      <c r="C113" s="183"/>
      <c r="D113" s="143"/>
    </row>
    <row r="114" spans="1:4" ht="15">
      <c r="A114" s="176"/>
      <c r="B114" s="143"/>
      <c r="C114" s="180"/>
      <c r="D114" s="143"/>
    </row>
    <row r="115" spans="1:4" ht="15">
      <c r="A115" s="176"/>
      <c r="B115" s="143"/>
      <c r="C115" s="183"/>
      <c r="D115" s="143"/>
    </row>
    <row r="116" spans="1:4" ht="15">
      <c r="A116" s="176"/>
      <c r="B116" s="143"/>
      <c r="C116" s="183"/>
      <c r="D116" s="143"/>
    </row>
    <row r="117" spans="1:4" ht="15">
      <c r="A117" s="176"/>
      <c r="B117" s="143"/>
      <c r="C117" s="183"/>
      <c r="D117" s="143"/>
    </row>
    <row r="118" spans="1:4" ht="15">
      <c r="A118" s="176"/>
      <c r="B118" s="143"/>
      <c r="C118" s="179"/>
      <c r="D118" s="143"/>
    </row>
    <row r="119" spans="1:4" ht="15">
      <c r="A119" s="176"/>
      <c r="B119" s="143"/>
      <c r="C119" s="180"/>
      <c r="D119" s="143"/>
    </row>
    <row r="120" spans="1:4" ht="15">
      <c r="A120" s="176"/>
      <c r="B120" s="143"/>
      <c r="C120" s="183"/>
      <c r="D120" s="143"/>
    </row>
    <row r="121" spans="1:4" ht="15">
      <c r="A121" s="176"/>
      <c r="B121" s="143"/>
      <c r="C121" s="183"/>
      <c r="D121" s="143"/>
    </row>
    <row r="122" spans="1:4" ht="15">
      <c r="A122" s="176"/>
      <c r="B122" s="143"/>
      <c r="C122" s="184"/>
      <c r="D122" s="143"/>
    </row>
    <row r="123" spans="1:4" ht="15">
      <c r="A123" s="176"/>
      <c r="B123" s="143"/>
      <c r="C123" s="180"/>
      <c r="D123" s="143"/>
    </row>
    <row r="124" spans="1:4" ht="15">
      <c r="A124" s="176"/>
      <c r="B124" s="143"/>
      <c r="C124" s="183"/>
      <c r="D124" s="143"/>
    </row>
    <row r="125" spans="1:4" ht="15">
      <c r="A125" s="176"/>
      <c r="B125" s="143"/>
      <c r="C125" s="183"/>
      <c r="D125" s="143"/>
    </row>
    <row r="126" spans="1:4" ht="15">
      <c r="A126" s="176"/>
      <c r="B126" s="143"/>
      <c r="C126" s="180"/>
      <c r="D126" s="143"/>
    </row>
    <row r="127" spans="1:4" ht="15">
      <c r="A127" s="176"/>
      <c r="B127" s="143"/>
      <c r="C127" s="180"/>
      <c r="D127" s="143"/>
    </row>
    <row r="128" spans="1:4" ht="15">
      <c r="A128" s="176"/>
      <c r="B128" s="143"/>
      <c r="C128" s="177"/>
      <c r="D128" s="143"/>
    </row>
    <row r="129" spans="1:4" ht="15">
      <c r="A129" s="176"/>
      <c r="B129" s="143"/>
      <c r="C129" s="180"/>
      <c r="D129" s="143"/>
    </row>
    <row r="130" spans="1:4" ht="15">
      <c r="A130" s="176"/>
      <c r="B130" s="143"/>
      <c r="C130" s="183"/>
      <c r="D130" s="143"/>
    </row>
    <row r="131" spans="1:4" ht="15">
      <c r="A131" s="176"/>
      <c r="B131" s="143"/>
      <c r="C131" s="183"/>
      <c r="D131" s="143"/>
    </row>
    <row r="132" spans="1:4" ht="15">
      <c r="A132" s="176"/>
      <c r="B132" s="143"/>
      <c r="C132" s="180"/>
      <c r="D132" s="143"/>
    </row>
    <row r="133" spans="1:4" ht="15">
      <c r="A133" s="176"/>
      <c r="B133" s="143"/>
      <c r="C133" s="180"/>
      <c r="D133" s="143"/>
    </row>
    <row r="134" spans="1:4" ht="15">
      <c r="A134" s="176"/>
      <c r="B134" s="143"/>
      <c r="C134" s="183"/>
      <c r="D134" s="143"/>
    </row>
    <row r="135" spans="1:4" ht="15">
      <c r="A135" s="176"/>
      <c r="B135" s="143"/>
      <c r="C135" s="183"/>
      <c r="D135" s="143"/>
    </row>
    <row r="136" spans="1:4" ht="15">
      <c r="A136" s="176"/>
      <c r="B136" s="143"/>
      <c r="C136" s="180"/>
      <c r="D136" s="143"/>
    </row>
    <row r="137" spans="1:4" ht="15">
      <c r="A137" s="176"/>
      <c r="B137" s="143"/>
      <c r="C137" s="183"/>
      <c r="D137" s="143"/>
    </row>
    <row r="138" spans="1:4" ht="15">
      <c r="A138" s="176"/>
      <c r="B138" s="143"/>
      <c r="C138" s="180"/>
      <c r="D138" s="143"/>
    </row>
    <row r="139" spans="1:4" ht="15">
      <c r="A139" s="176"/>
      <c r="B139" s="143"/>
      <c r="C139" s="180"/>
      <c r="D139" s="143"/>
    </row>
    <row r="140" spans="1:4" ht="18">
      <c r="A140" s="142"/>
      <c r="B140" s="143"/>
      <c r="C140" s="168"/>
      <c r="D140" s="143"/>
    </row>
    <row r="141" spans="1:4" ht="15">
      <c r="A141" s="144"/>
      <c r="B141" s="143"/>
      <c r="C141" s="168"/>
      <c r="D141" s="143"/>
    </row>
    <row r="142" spans="1:4" ht="15">
      <c r="A142" s="144"/>
      <c r="B142" s="143"/>
      <c r="C142" s="168"/>
      <c r="D142" s="143"/>
    </row>
    <row r="143" spans="1:4" ht="15">
      <c r="A143" s="144"/>
      <c r="B143" s="143"/>
      <c r="C143" s="168"/>
      <c r="D143" s="143"/>
    </row>
    <row r="144" spans="1:4" ht="15">
      <c r="A144" s="144"/>
      <c r="B144" s="143"/>
      <c r="C144" s="168"/>
      <c r="D144" s="143"/>
    </row>
    <row r="145" spans="1:4" ht="15">
      <c r="A145" s="144"/>
      <c r="B145" s="143"/>
      <c r="C145" s="168"/>
      <c r="D145" s="143"/>
    </row>
    <row r="146" spans="1:4" ht="15.75">
      <c r="A146" s="144"/>
      <c r="B146" s="143"/>
      <c r="C146" s="168"/>
      <c r="D146" s="147"/>
    </row>
    <row r="147" spans="1:4" ht="18">
      <c r="A147" s="146"/>
      <c r="B147" s="147"/>
      <c r="C147" s="185"/>
      <c r="D147" s="149"/>
    </row>
    <row r="148" spans="1:3" ht="15.75">
      <c r="A148" s="149"/>
      <c r="B148" s="149"/>
      <c r="C148" s="153"/>
    </row>
    <row r="149" spans="1:4" ht="15.75">
      <c r="A149" s="149"/>
      <c r="C149" s="186"/>
      <c r="D149" s="149"/>
    </row>
    <row r="150" spans="1:4" ht="15.75">
      <c r="A150" s="149"/>
      <c r="B150" s="149"/>
      <c r="C150" s="155"/>
      <c r="D150" s="149"/>
    </row>
    <row r="151" spans="1:4" ht="15">
      <c r="A151" s="149"/>
      <c r="B151" s="149"/>
      <c r="C151" s="175"/>
      <c r="D151" s="143"/>
    </row>
    <row r="152" spans="1:4" ht="15.75">
      <c r="A152" s="80"/>
      <c r="B152" s="143"/>
      <c r="C152" s="180"/>
      <c r="D152" s="143"/>
    </row>
    <row r="153" spans="1:4" ht="15">
      <c r="A153" s="176"/>
      <c r="B153" s="143"/>
      <c r="C153" s="180"/>
      <c r="D153" s="143"/>
    </row>
    <row r="154" spans="1:4" ht="15">
      <c r="A154" s="187"/>
      <c r="B154" s="143"/>
      <c r="C154" s="180"/>
      <c r="D154" s="143"/>
    </row>
    <row r="155" spans="1:4" ht="15">
      <c r="A155" s="176"/>
      <c r="B155" s="143"/>
      <c r="C155" s="183"/>
      <c r="D155" s="143"/>
    </row>
    <row r="156" spans="1:4" ht="15">
      <c r="A156" s="176"/>
      <c r="B156" s="143"/>
      <c r="C156" s="183"/>
      <c r="D156" s="143"/>
    </row>
    <row r="157" spans="1:4" ht="15">
      <c r="A157" s="176"/>
      <c r="B157" s="143"/>
      <c r="C157" s="183"/>
      <c r="D157" s="143"/>
    </row>
    <row r="158" spans="1:4" ht="15">
      <c r="A158" s="176"/>
      <c r="B158" s="143"/>
      <c r="C158" s="184"/>
      <c r="D158" s="143"/>
    </row>
    <row r="159" spans="1:4" ht="15">
      <c r="A159" s="176"/>
      <c r="B159" s="143"/>
      <c r="C159" s="184"/>
      <c r="D159" s="143"/>
    </row>
    <row r="160" spans="1:4" ht="15">
      <c r="A160" s="176"/>
      <c r="B160" s="143"/>
      <c r="C160" s="183"/>
      <c r="D160" s="143"/>
    </row>
    <row r="161" spans="1:4" ht="15">
      <c r="A161" s="176"/>
      <c r="B161" s="143"/>
      <c r="C161" s="180"/>
      <c r="D161" s="143"/>
    </row>
    <row r="162" spans="1:4" ht="15">
      <c r="A162" s="176"/>
      <c r="B162" s="143"/>
      <c r="C162" s="180"/>
      <c r="D162" s="143"/>
    </row>
    <row r="163" spans="1:4" ht="15">
      <c r="A163" s="176"/>
      <c r="B163" s="143"/>
      <c r="C163" s="180"/>
      <c r="D163" s="149"/>
    </row>
    <row r="164" spans="1:3" ht="15.75">
      <c r="A164" s="149"/>
      <c r="B164" s="149"/>
      <c r="C164" s="188"/>
    </row>
    <row r="165" spans="1:4" ht="15.75">
      <c r="A165" s="149"/>
      <c r="C165" s="186"/>
      <c r="D165" s="149"/>
    </row>
    <row r="166" spans="1:4" ht="15.75">
      <c r="A166" s="149"/>
      <c r="B166" s="149"/>
      <c r="C166" s="155"/>
      <c r="D166" s="149"/>
    </row>
    <row r="167" spans="1:4" ht="15.75">
      <c r="A167" s="149"/>
      <c r="B167" s="149"/>
      <c r="C167" s="175"/>
      <c r="D167" s="80"/>
    </row>
    <row r="168" spans="1:4" ht="15.75">
      <c r="A168" s="80"/>
      <c r="B168" s="80"/>
      <c r="C168" s="157"/>
      <c r="D168" s="162"/>
    </row>
    <row r="169" spans="1:4" ht="15">
      <c r="A169" s="162"/>
      <c r="B169" s="162"/>
      <c r="C169" s="169"/>
      <c r="D169" s="162"/>
    </row>
    <row r="170" spans="1:4" ht="15">
      <c r="A170" s="162"/>
      <c r="B170" s="162"/>
      <c r="C170" s="160"/>
      <c r="D170" s="162"/>
    </row>
    <row r="171" spans="1:4" ht="15">
      <c r="A171" s="162"/>
      <c r="B171" s="162"/>
      <c r="C171" s="160"/>
      <c r="D171" s="162"/>
    </row>
    <row r="172" spans="1:4" ht="15">
      <c r="A172" s="162"/>
      <c r="B172" s="162"/>
      <c r="C172" s="160"/>
      <c r="D172" s="162"/>
    </row>
    <row r="173" spans="1:4" ht="15">
      <c r="A173" s="162"/>
      <c r="B173" s="162"/>
      <c r="C173" s="160"/>
      <c r="D173" s="162"/>
    </row>
    <row r="174" spans="1:4" ht="15">
      <c r="A174" s="162"/>
      <c r="B174" s="162"/>
      <c r="C174" s="160"/>
      <c r="D174" s="162"/>
    </row>
    <row r="175" spans="1:4" ht="15">
      <c r="A175" s="162"/>
      <c r="B175" s="162"/>
      <c r="C175" s="160"/>
      <c r="D175" s="162"/>
    </row>
    <row r="176" spans="1:4" ht="15">
      <c r="A176" s="162"/>
      <c r="B176" s="162"/>
      <c r="C176" s="160"/>
      <c r="D176" s="162"/>
    </row>
    <row r="177" spans="1:4" ht="15">
      <c r="A177" s="162"/>
      <c r="B177" s="162"/>
      <c r="C177" s="160"/>
      <c r="D177" s="162"/>
    </row>
    <row r="178" spans="1:4" ht="15">
      <c r="A178" s="162"/>
      <c r="B178" s="162"/>
      <c r="C178" s="160"/>
      <c r="D178" s="162"/>
    </row>
    <row r="179" spans="1:4" ht="15">
      <c r="A179" s="162"/>
      <c r="B179" s="162"/>
      <c r="C179" s="160"/>
      <c r="D179" s="162"/>
    </row>
    <row r="180" spans="1:4" ht="15">
      <c r="A180" s="162"/>
      <c r="B180" s="162"/>
      <c r="C180" s="160"/>
      <c r="D180" s="162"/>
    </row>
    <row r="181" spans="1:4" ht="15">
      <c r="A181" s="162"/>
      <c r="B181" s="162"/>
      <c r="C181" s="160"/>
      <c r="D181" s="162"/>
    </row>
    <row r="182" spans="1:4" ht="15">
      <c r="A182" s="162"/>
      <c r="B182" s="162"/>
      <c r="C182" s="160"/>
      <c r="D182" s="162"/>
    </row>
    <row r="183" spans="1:4" ht="15">
      <c r="A183" s="162"/>
      <c r="B183" s="162"/>
      <c r="C183" s="160"/>
      <c r="D183" s="162"/>
    </row>
    <row r="184" spans="1:4" ht="15">
      <c r="A184" s="162"/>
      <c r="B184" s="162"/>
      <c r="C184" s="189"/>
      <c r="D184" s="143"/>
    </row>
    <row r="185" spans="1:4" ht="18">
      <c r="A185" s="142"/>
      <c r="B185" s="143"/>
      <c r="C185" s="143"/>
      <c r="D185" s="143"/>
    </row>
    <row r="186" spans="1:4" ht="15">
      <c r="A186" s="144"/>
      <c r="B186" s="143"/>
      <c r="C186" s="143"/>
      <c r="D186" s="143"/>
    </row>
    <row r="187" spans="1:4" ht="15">
      <c r="A187" s="144"/>
      <c r="B187" s="143"/>
      <c r="C187" s="143"/>
      <c r="D187" s="143"/>
    </row>
    <row r="188" spans="1:4" ht="15">
      <c r="A188" s="143"/>
      <c r="B188" s="143"/>
      <c r="C188" s="143"/>
      <c r="D188" s="143"/>
    </row>
    <row r="189" spans="1:4" ht="15">
      <c r="A189" s="143"/>
      <c r="B189" s="143"/>
      <c r="C189" s="143"/>
      <c r="D189" s="143"/>
    </row>
    <row r="190" spans="1:4" ht="15">
      <c r="A190" s="143"/>
      <c r="B190" s="143"/>
      <c r="C190" s="143"/>
      <c r="D190" s="143"/>
    </row>
    <row r="191" spans="1:4" ht="15.75">
      <c r="A191" s="143"/>
      <c r="B191" s="143"/>
      <c r="C191" s="143"/>
      <c r="D191" s="147"/>
    </row>
    <row r="192" spans="1:4" ht="18">
      <c r="A192" s="146"/>
      <c r="B192" s="147"/>
      <c r="C192" s="148"/>
      <c r="D192" s="149"/>
    </row>
    <row r="193" spans="1:3" ht="15.75">
      <c r="A193" s="149"/>
      <c r="B193" s="149"/>
      <c r="C193" s="173"/>
    </row>
    <row r="194" spans="1:4" ht="15.75">
      <c r="A194" s="149"/>
      <c r="C194" s="174"/>
      <c r="D194" s="149"/>
    </row>
    <row r="195" spans="1:4" ht="15.75">
      <c r="A195" s="149"/>
      <c r="B195" s="149"/>
      <c r="C195" s="154"/>
      <c r="D195" s="149"/>
    </row>
    <row r="196" spans="1:4" ht="15">
      <c r="A196" s="149"/>
      <c r="B196" s="149"/>
      <c r="C196" s="156"/>
      <c r="D196" s="162"/>
    </row>
    <row r="197" spans="1:4" ht="15.75">
      <c r="A197" s="80"/>
      <c r="B197" s="162"/>
      <c r="C197" s="189"/>
      <c r="D197" s="162"/>
    </row>
    <row r="198" spans="1:4" ht="15">
      <c r="A198" s="162"/>
      <c r="B198" s="162"/>
      <c r="C198" s="160"/>
      <c r="D198" s="162"/>
    </row>
    <row r="199" spans="1:4" ht="15">
      <c r="A199" s="162"/>
      <c r="B199" s="162"/>
      <c r="C199" s="160"/>
      <c r="D199" s="162"/>
    </row>
    <row r="200" spans="1:4" ht="15">
      <c r="A200" s="162"/>
      <c r="B200" s="162"/>
      <c r="C200" s="189"/>
      <c r="D200" s="162"/>
    </row>
    <row r="201" spans="1:4" ht="15">
      <c r="A201" s="162"/>
      <c r="B201" s="162"/>
      <c r="C201" s="189"/>
      <c r="D201" s="162"/>
    </row>
    <row r="202" spans="1:4" ht="15">
      <c r="A202" s="162"/>
      <c r="B202" s="162"/>
      <c r="C202" s="189"/>
      <c r="D202" s="162"/>
    </row>
    <row r="203" spans="1:4" ht="15">
      <c r="A203" s="162"/>
      <c r="B203" s="162"/>
      <c r="C203" s="189"/>
      <c r="D203" s="162"/>
    </row>
    <row r="204" spans="1:4" ht="15">
      <c r="A204" s="162"/>
      <c r="B204" s="162"/>
      <c r="C204" s="189"/>
      <c r="D204" s="162"/>
    </row>
    <row r="205" spans="1:4" ht="15">
      <c r="A205" s="162"/>
      <c r="B205" s="162"/>
      <c r="C205" s="189"/>
      <c r="D205" s="162"/>
    </row>
    <row r="206" spans="1:4" ht="15">
      <c r="A206" s="162"/>
      <c r="B206" s="162"/>
      <c r="C206" s="189"/>
      <c r="D206" s="162"/>
    </row>
    <row r="207" spans="1:4" ht="15">
      <c r="A207" s="162"/>
      <c r="B207" s="162"/>
      <c r="C207" s="160"/>
      <c r="D207" s="162"/>
    </row>
    <row r="208" spans="1:4" ht="15">
      <c r="A208" s="162"/>
      <c r="B208" s="162"/>
      <c r="C208" s="160"/>
      <c r="D208" s="162"/>
    </row>
    <row r="209" spans="1:4" ht="15">
      <c r="A209" s="162"/>
      <c r="B209" s="162"/>
      <c r="C209" s="160"/>
      <c r="D209" s="162"/>
    </row>
    <row r="210" spans="1:4" ht="15">
      <c r="A210" s="162"/>
      <c r="B210" s="162"/>
      <c r="C210" s="160"/>
      <c r="D210" s="162"/>
    </row>
    <row r="211" spans="1:4" ht="15">
      <c r="A211" s="162"/>
      <c r="B211" s="162"/>
      <c r="C211" s="160"/>
      <c r="D211" s="162"/>
    </row>
    <row r="212" spans="1:4" ht="15">
      <c r="A212" s="162"/>
      <c r="B212" s="162"/>
      <c r="C212" s="160"/>
      <c r="D212" s="162"/>
    </row>
    <row r="213" spans="1:4" ht="15">
      <c r="A213" s="162"/>
      <c r="B213" s="162"/>
      <c r="C213" s="160"/>
      <c r="D213" s="162"/>
    </row>
    <row r="214" spans="1:4" ht="15">
      <c r="A214" s="162"/>
      <c r="B214" s="162"/>
      <c r="C214" s="160"/>
      <c r="D214" s="162"/>
    </row>
    <row r="215" spans="1:4" ht="15">
      <c r="A215" s="162"/>
      <c r="B215" s="162"/>
      <c r="C215" s="160"/>
      <c r="D215" s="162"/>
    </row>
    <row r="216" spans="1:4" ht="15">
      <c r="A216" s="162"/>
      <c r="B216" s="162"/>
      <c r="C216" s="160"/>
      <c r="D216" s="162"/>
    </row>
    <row r="217" spans="1:4" ht="15.75">
      <c r="A217" s="162"/>
      <c r="B217" s="162"/>
      <c r="C217" s="153"/>
      <c r="D217" s="162"/>
    </row>
    <row r="218" spans="1:4" ht="15.75">
      <c r="A218" s="162"/>
      <c r="B218" s="162"/>
      <c r="C218" s="186"/>
      <c r="D218" s="162"/>
    </row>
    <row r="219" spans="1:4" ht="15.75">
      <c r="A219" s="162"/>
      <c r="B219" s="162"/>
      <c r="C219" s="155"/>
      <c r="D219" s="162"/>
    </row>
    <row r="220" spans="1:4" ht="15">
      <c r="A220" s="162"/>
      <c r="B220" s="162"/>
      <c r="C220" s="175"/>
      <c r="D220" s="162"/>
    </row>
    <row r="221" spans="1:4" ht="15.75">
      <c r="A221" s="80"/>
      <c r="B221" s="162"/>
      <c r="C221" s="160"/>
      <c r="D221" s="162"/>
    </row>
    <row r="222" spans="1:4" ht="15">
      <c r="A222" s="162"/>
      <c r="B222" s="162"/>
      <c r="C222" s="160"/>
      <c r="D222" s="162"/>
    </row>
    <row r="223" spans="1:4" ht="15">
      <c r="A223" s="162"/>
      <c r="B223" s="162"/>
      <c r="C223" s="160"/>
      <c r="D223" s="162"/>
    </row>
    <row r="224" spans="1:4" ht="15">
      <c r="A224" s="162"/>
      <c r="B224" s="162"/>
      <c r="C224" s="160"/>
      <c r="D224" s="162"/>
    </row>
    <row r="225" spans="1:4" ht="15">
      <c r="A225" s="162"/>
      <c r="B225" s="162"/>
      <c r="C225" s="160"/>
      <c r="D225" s="162"/>
    </row>
    <row r="226" spans="1:4" ht="15">
      <c r="A226" s="162"/>
      <c r="B226" s="162"/>
      <c r="C226" s="160"/>
      <c r="D226" s="162"/>
    </row>
    <row r="227" spans="1:4" ht="15">
      <c r="A227" s="162"/>
      <c r="B227" s="162"/>
      <c r="C227" s="160"/>
      <c r="D227" s="162"/>
    </row>
    <row r="228" spans="1:4" ht="15">
      <c r="A228" s="162"/>
      <c r="B228" s="162"/>
      <c r="C228" s="160"/>
      <c r="D228" s="162"/>
    </row>
    <row r="229" spans="1:4" ht="15">
      <c r="A229" s="162"/>
      <c r="B229" s="162"/>
      <c r="C229" s="160"/>
      <c r="D229" s="162"/>
    </row>
    <row r="230" spans="1:4" ht="15">
      <c r="A230" s="162"/>
      <c r="B230" s="162"/>
      <c r="C230" s="160"/>
      <c r="D230" s="162"/>
    </row>
    <row r="231" spans="1:4" ht="15">
      <c r="A231" s="162"/>
      <c r="B231" s="162"/>
      <c r="C231" s="160"/>
      <c r="D231" s="162"/>
    </row>
    <row r="232" spans="1:4" ht="15">
      <c r="A232" s="162"/>
      <c r="B232" s="162"/>
      <c r="C232" s="169"/>
      <c r="D232" s="162"/>
    </row>
    <row r="233" spans="1:4" ht="15">
      <c r="A233" s="162"/>
      <c r="B233" s="162"/>
      <c r="C233" s="160"/>
      <c r="D233" s="162"/>
    </row>
    <row r="234" spans="1:4" ht="15">
      <c r="A234" s="162"/>
      <c r="B234" s="162"/>
      <c r="C234" s="169"/>
      <c r="D234" s="162"/>
    </row>
    <row r="235" spans="1:4" ht="15">
      <c r="A235" s="162"/>
      <c r="B235" s="162"/>
      <c r="C235" s="181"/>
      <c r="D235" s="162"/>
    </row>
    <row r="236" spans="1:4" ht="15">
      <c r="A236" s="162"/>
      <c r="B236" s="162"/>
      <c r="C236" s="169"/>
      <c r="D236" s="162"/>
    </row>
    <row r="237" spans="1:4" ht="15">
      <c r="A237" s="162"/>
      <c r="B237" s="162"/>
      <c r="C237" s="169"/>
      <c r="D237" s="162"/>
    </row>
    <row r="238" spans="1:4" ht="15">
      <c r="A238" s="162"/>
      <c r="B238" s="162"/>
      <c r="C238" s="169"/>
      <c r="D238" s="162"/>
    </row>
    <row r="239" spans="1:4" ht="15">
      <c r="A239" s="162"/>
      <c r="B239" s="162"/>
      <c r="C239" s="169"/>
      <c r="D239" s="162"/>
    </row>
    <row r="240" spans="1:4" ht="15">
      <c r="A240" s="162"/>
      <c r="B240" s="162"/>
      <c r="C240" s="169"/>
      <c r="D240" s="162"/>
    </row>
    <row r="241" spans="1:4" ht="15">
      <c r="A241" s="162"/>
      <c r="B241" s="162"/>
      <c r="C241" s="169"/>
      <c r="D241" s="162"/>
    </row>
    <row r="242" spans="1:4" ht="15">
      <c r="A242" s="162"/>
      <c r="B242" s="162"/>
      <c r="C242" s="169"/>
      <c r="D242" s="162"/>
    </row>
    <row r="243" spans="1:4" ht="15">
      <c r="A243" s="162"/>
      <c r="B243" s="162"/>
      <c r="C243" s="169"/>
      <c r="D243" s="162"/>
    </row>
    <row r="244" spans="1:4" ht="15">
      <c r="A244" s="162"/>
      <c r="B244" s="162"/>
      <c r="C244" s="169"/>
      <c r="D244" s="162"/>
    </row>
    <row r="245" spans="1:4" ht="15">
      <c r="A245" s="162"/>
      <c r="B245" s="162"/>
      <c r="C245" s="169"/>
      <c r="D245" s="162"/>
    </row>
    <row r="246" spans="1:4" ht="15">
      <c r="A246" s="162"/>
      <c r="B246" s="162"/>
      <c r="C246" s="169"/>
      <c r="D246" s="162"/>
    </row>
    <row r="247" spans="1:3" ht="15">
      <c r="A247" s="162"/>
      <c r="B247" s="162"/>
      <c r="C247" s="169"/>
    </row>
    <row r="248" ht="12.75">
      <c r="C248" s="123"/>
    </row>
    <row r="249" ht="12.75">
      <c r="C249" s="123"/>
    </row>
    <row r="250" ht="12.75">
      <c r="C250" s="123"/>
    </row>
    <row r="251" ht="12.75">
      <c r="C251" s="123"/>
    </row>
    <row r="252" ht="12.75">
      <c r="C252" s="123"/>
    </row>
    <row r="253" ht="12.75">
      <c r="C253" s="123"/>
    </row>
  </sheetData>
  <sheetProtection/>
  <mergeCells count="3">
    <mergeCell ref="A77:F77"/>
    <mergeCell ref="A78:F78"/>
    <mergeCell ref="A7:H7"/>
  </mergeCells>
  <printOptions/>
  <pageMargins left="1.05" right="0.23" top="0.36" bottom="0.28" header="0.27" footer="0.2"/>
  <pageSetup fitToHeight="1" fitToWidth="1" horizontalDpi="600" verticalDpi="600" orientation="portrait" paperSize="9" scale="69" r:id="rId1"/>
  <rowBreaks count="2" manualBreakCount="2">
    <brk id="79" max="5" man="1"/>
    <brk id="9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D74"/>
  <sheetViews>
    <sheetView zoomScale="90" zoomScaleNormal="90" zoomScalePageLayoutView="0" workbookViewId="0" topLeftCell="A16">
      <selection activeCell="D23" sqref="D23"/>
    </sheetView>
  </sheetViews>
  <sheetFormatPr defaultColWidth="16.00390625" defaultRowHeight="12.75"/>
  <cols>
    <col min="1" max="1" width="52.8515625" style="0" customWidth="1"/>
    <col min="2" max="2" width="16.28125" style="0" bestFit="1" customWidth="1"/>
    <col min="3" max="3" width="18.57421875" style="0" bestFit="1" customWidth="1"/>
    <col min="4" max="4" width="17.57421875" style="0" bestFit="1" customWidth="1"/>
    <col min="5" max="5" width="0.42578125" style="0" customWidth="1"/>
    <col min="6" max="6" width="19.140625" style="0" bestFit="1" customWidth="1"/>
    <col min="7" max="7" width="19.00390625" style="0" customWidth="1"/>
    <col min="8" max="8" width="16.00390625" style="0" hidden="1" customWidth="1"/>
    <col min="9" max="9" width="1.28515625" style="50" customWidth="1"/>
    <col min="10" max="10" width="8.8515625" style="50" customWidth="1"/>
    <col min="11" max="11" width="17.421875" style="50" customWidth="1"/>
    <col min="12" max="12" width="16.28125" style="50" customWidth="1"/>
    <col min="13" max="13" width="0.42578125" style="50" customWidth="1"/>
    <col min="14" max="14" width="18.00390625" style="50" customWidth="1"/>
    <col min="15" max="15" width="17.28125" style="50" customWidth="1"/>
    <col min="16" max="16" width="16.00390625" style="50" customWidth="1"/>
    <col min="17" max="17" width="46.57421875" style="50" customWidth="1"/>
    <col min="18" max="19" width="17.421875" style="50" customWidth="1"/>
    <col min="20" max="20" width="16.28125" style="50" customWidth="1"/>
    <col min="21" max="21" width="0.42578125" style="50" customWidth="1"/>
    <col min="22" max="22" width="18.00390625" style="50" customWidth="1"/>
    <col min="23" max="23" width="17.28125" style="50" customWidth="1"/>
    <col min="24" max="160" width="16.00390625" style="50" customWidth="1"/>
  </cols>
  <sheetData>
    <row r="2" spans="1:2" ht="18">
      <c r="A2" s="22" t="s">
        <v>30</v>
      </c>
      <c r="B2" s="22"/>
    </row>
    <row r="3" spans="1:21" ht="20.25" customHeight="1">
      <c r="A3" s="1" t="s">
        <v>31</v>
      </c>
      <c r="B3" s="1"/>
      <c r="C3" s="3"/>
      <c r="D3" s="3"/>
      <c r="E3" s="3"/>
      <c r="I3" s="2"/>
      <c r="J3" s="2"/>
      <c r="K3" s="2"/>
      <c r="L3" s="2"/>
      <c r="M3" s="2"/>
      <c r="Q3" s="2"/>
      <c r="R3" s="2"/>
      <c r="S3" s="2"/>
      <c r="T3" s="2"/>
      <c r="U3" s="2"/>
    </row>
    <row r="4" spans="1:24" ht="23.25">
      <c r="A4" s="196"/>
      <c r="B4" s="196"/>
      <c r="C4" s="196"/>
      <c r="D4" s="196"/>
      <c r="E4" s="196"/>
      <c r="F4" s="196"/>
      <c r="G4" s="196"/>
      <c r="H4" s="196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</row>
    <row r="5" spans="1:21" ht="15">
      <c r="A5" s="3"/>
      <c r="B5" s="3"/>
      <c r="C5" s="3"/>
      <c r="D5" s="3"/>
      <c r="E5" s="3"/>
      <c r="I5" s="2"/>
      <c r="J5" s="2"/>
      <c r="K5" s="2"/>
      <c r="L5" s="2"/>
      <c r="M5" s="2"/>
      <c r="Q5" s="2"/>
      <c r="R5" s="2"/>
      <c r="S5" s="2"/>
      <c r="T5" s="2"/>
      <c r="U5" s="2"/>
    </row>
    <row r="6" spans="1:24" ht="18">
      <c r="A6" s="197" t="s">
        <v>25</v>
      </c>
      <c r="B6" s="197"/>
      <c r="C6" s="197"/>
      <c r="D6" s="197"/>
      <c r="E6" s="197"/>
      <c r="F6" s="197"/>
      <c r="G6" s="197"/>
      <c r="H6" s="197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</row>
    <row r="7" spans="1:24" ht="15.75">
      <c r="A7" s="192" t="s">
        <v>111</v>
      </c>
      <c r="B7" s="192"/>
      <c r="C7" s="192"/>
      <c r="D7" s="192"/>
      <c r="E7" s="192"/>
      <c r="F7" s="192"/>
      <c r="G7" s="192"/>
      <c r="H7" s="192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</row>
    <row r="8" spans="1:24" ht="36" customHeight="1">
      <c r="A8" s="94" t="s">
        <v>80</v>
      </c>
      <c r="B8" s="37"/>
      <c r="C8" s="37"/>
      <c r="D8" s="37"/>
      <c r="E8" s="37"/>
      <c r="F8" s="37"/>
      <c r="G8" s="37"/>
      <c r="H8" s="37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</row>
    <row r="9" spans="1:24" ht="53.25" customHeight="1">
      <c r="A9" s="93"/>
      <c r="B9" s="37"/>
      <c r="C9" s="37"/>
      <c r="D9" s="37"/>
      <c r="E9" s="37"/>
      <c r="F9" s="37"/>
      <c r="G9" s="37"/>
      <c r="H9" s="37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</row>
    <row r="10" spans="1:21" ht="15.75">
      <c r="A10" s="3"/>
      <c r="B10" s="66"/>
      <c r="C10" s="200" t="s">
        <v>43</v>
      </c>
      <c r="D10" s="201"/>
      <c r="E10" s="66"/>
      <c r="F10" s="73" t="s">
        <v>44</v>
      </c>
      <c r="G10" s="56"/>
      <c r="I10" s="2"/>
      <c r="J10" s="2"/>
      <c r="K10" s="2"/>
      <c r="L10" s="2"/>
      <c r="M10" s="2"/>
      <c r="Q10" s="2"/>
      <c r="R10" s="2"/>
      <c r="S10" s="2"/>
      <c r="T10" s="2"/>
      <c r="U10" s="2"/>
    </row>
    <row r="11" spans="1:24" ht="15.75">
      <c r="A11" s="69"/>
      <c r="B11" s="27"/>
      <c r="C11" s="27"/>
      <c r="D11" s="29"/>
      <c r="E11" s="45"/>
      <c r="F11" s="27"/>
      <c r="G11" s="27"/>
      <c r="H11" s="58" t="s">
        <v>11</v>
      </c>
      <c r="I11" s="64"/>
      <c r="J11" s="46"/>
      <c r="K11" s="46"/>
      <c r="L11" s="47"/>
      <c r="M11" s="47"/>
      <c r="N11" s="57"/>
      <c r="O11" s="57"/>
      <c r="P11" s="47"/>
      <c r="Q11" s="2"/>
      <c r="R11" s="46"/>
      <c r="S11" s="46"/>
      <c r="T11" s="47"/>
      <c r="U11" s="47"/>
      <c r="V11" s="57"/>
      <c r="W11" s="57"/>
      <c r="X11" s="47"/>
    </row>
    <row r="12" spans="1:24" ht="15.75">
      <c r="A12" s="29"/>
      <c r="B12" s="30" t="s">
        <v>16</v>
      </c>
      <c r="C12" s="30" t="s">
        <v>41</v>
      </c>
      <c r="D12" s="30" t="s">
        <v>42</v>
      </c>
      <c r="E12" s="45"/>
      <c r="F12" s="30" t="s">
        <v>7</v>
      </c>
      <c r="G12" s="30" t="s">
        <v>17</v>
      </c>
      <c r="H12" s="58"/>
      <c r="I12" s="2"/>
      <c r="J12" s="48"/>
      <c r="K12" s="48"/>
      <c r="L12" s="47"/>
      <c r="M12" s="47"/>
      <c r="N12" s="48"/>
      <c r="O12" s="48"/>
      <c r="P12" s="47"/>
      <c r="Q12" s="2"/>
      <c r="R12" s="48"/>
      <c r="S12" s="48"/>
      <c r="T12" s="47"/>
      <c r="U12" s="47"/>
      <c r="V12" s="48"/>
      <c r="W12" s="48"/>
      <c r="X12" s="47"/>
    </row>
    <row r="13" spans="1:24" ht="15.75">
      <c r="A13" s="29"/>
      <c r="B13" s="28"/>
      <c r="C13" s="28"/>
      <c r="D13" s="28"/>
      <c r="E13" s="45"/>
      <c r="F13" s="27"/>
      <c r="G13" s="28"/>
      <c r="H13" s="59" t="s">
        <v>0</v>
      </c>
      <c r="I13" s="2"/>
      <c r="J13" s="46"/>
      <c r="K13" s="46"/>
      <c r="L13" s="46"/>
      <c r="M13" s="47"/>
      <c r="N13" s="46"/>
      <c r="O13" s="46"/>
      <c r="P13" s="46"/>
      <c r="Q13" s="2"/>
      <c r="R13" s="46"/>
      <c r="S13" s="46"/>
      <c r="T13" s="46"/>
      <c r="U13" s="47"/>
      <c r="V13" s="46"/>
      <c r="W13" s="46"/>
      <c r="X13" s="46"/>
    </row>
    <row r="14" spans="1:21" ht="15.75">
      <c r="A14" s="70"/>
      <c r="B14" s="53" t="s">
        <v>0</v>
      </c>
      <c r="C14" s="53" t="s">
        <v>0</v>
      </c>
      <c r="D14" s="53" t="s">
        <v>0</v>
      </c>
      <c r="E14" s="53"/>
      <c r="F14" s="53" t="s">
        <v>0</v>
      </c>
      <c r="G14" s="53" t="s">
        <v>0</v>
      </c>
      <c r="H14" s="55"/>
      <c r="I14" s="2"/>
      <c r="J14" s="49"/>
      <c r="K14" s="49"/>
      <c r="L14" s="49"/>
      <c r="M14" s="49"/>
      <c r="Q14" s="2"/>
      <c r="R14" s="49"/>
      <c r="S14" s="49"/>
      <c r="T14" s="49"/>
      <c r="U14" s="49"/>
    </row>
    <row r="15" spans="1:21" ht="15">
      <c r="A15" s="3"/>
      <c r="B15" s="50"/>
      <c r="C15" s="50"/>
      <c r="D15" s="50"/>
      <c r="E15" s="49"/>
      <c r="F15" s="50"/>
      <c r="G15" s="50"/>
      <c r="H15" s="50"/>
      <c r="I15" s="2"/>
      <c r="J15" s="49"/>
      <c r="K15" s="49"/>
      <c r="L15" s="49"/>
      <c r="M15" s="49"/>
      <c r="Q15" s="2"/>
      <c r="R15" s="49"/>
      <c r="S15" s="49"/>
      <c r="T15" s="49"/>
      <c r="U15" s="49"/>
    </row>
    <row r="16" spans="1:21" ht="15">
      <c r="A16" s="3"/>
      <c r="B16" s="50"/>
      <c r="C16" s="50"/>
      <c r="D16" s="50"/>
      <c r="E16" s="49"/>
      <c r="F16" s="50"/>
      <c r="G16" s="50"/>
      <c r="H16" s="50"/>
      <c r="I16" s="2"/>
      <c r="J16" s="49"/>
      <c r="K16" s="49"/>
      <c r="L16" s="49"/>
      <c r="M16" s="49"/>
      <c r="Q16" s="2"/>
      <c r="R16" s="49"/>
      <c r="S16" s="49"/>
      <c r="T16" s="49"/>
      <c r="U16" s="49"/>
    </row>
    <row r="17" spans="1:21" ht="15.75">
      <c r="A17" s="91">
        <v>2009</v>
      </c>
      <c r="B17" s="50"/>
      <c r="C17" s="50"/>
      <c r="D17" s="50"/>
      <c r="E17" s="49"/>
      <c r="F17" s="50"/>
      <c r="G17" s="50"/>
      <c r="H17" s="50"/>
      <c r="I17" s="2"/>
      <c r="J17" s="49"/>
      <c r="K17" s="49"/>
      <c r="L17" s="49"/>
      <c r="M17" s="49"/>
      <c r="Q17" s="2"/>
      <c r="R17" s="49"/>
      <c r="S17" s="49"/>
      <c r="T17" s="49"/>
      <c r="U17" s="49"/>
    </row>
    <row r="18" spans="1:21" ht="15">
      <c r="A18" s="3"/>
      <c r="B18" s="50"/>
      <c r="C18" s="50"/>
      <c r="D18" s="50"/>
      <c r="E18" s="49"/>
      <c r="F18" s="50"/>
      <c r="G18" s="50"/>
      <c r="H18" s="50"/>
      <c r="I18" s="2"/>
      <c r="J18" s="49"/>
      <c r="K18" s="49"/>
      <c r="L18" s="49"/>
      <c r="M18" s="49"/>
      <c r="Q18" s="2"/>
      <c r="R18" s="49"/>
      <c r="S18" s="49"/>
      <c r="T18" s="49"/>
      <c r="U18" s="49"/>
    </row>
    <row r="20" spans="1:160" s="125" customFormat="1" ht="15.75">
      <c r="A20" s="81" t="s">
        <v>109</v>
      </c>
      <c r="B20" s="102">
        <v>26818</v>
      </c>
      <c r="C20" s="102">
        <v>9364</v>
      </c>
      <c r="D20" s="102">
        <v>-168</v>
      </c>
      <c r="E20" s="102"/>
      <c r="F20" s="102">
        <v>8687</v>
      </c>
      <c r="G20" s="102">
        <f>SUM(B20:F20)</f>
        <v>44701</v>
      </c>
      <c r="H20" s="102"/>
      <c r="I20" s="122"/>
      <c r="J20" s="102"/>
      <c r="K20" s="102"/>
      <c r="L20" s="102"/>
      <c r="M20" s="102"/>
      <c r="N20" s="102"/>
      <c r="O20" s="102"/>
      <c r="P20" s="102"/>
      <c r="Q20" s="122"/>
      <c r="R20" s="102"/>
      <c r="S20" s="102"/>
      <c r="T20" s="102"/>
      <c r="U20" s="102"/>
      <c r="V20" s="102"/>
      <c r="W20" s="102"/>
      <c r="X20" s="102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3"/>
      <c r="DB20" s="123"/>
      <c r="DC20" s="123"/>
      <c r="DD20" s="123"/>
      <c r="DE20" s="123"/>
      <c r="DF20" s="123"/>
      <c r="DG20" s="123"/>
      <c r="DH20" s="123"/>
      <c r="DI20" s="123"/>
      <c r="DJ20" s="123"/>
      <c r="DK20" s="123"/>
      <c r="DL20" s="123"/>
      <c r="DM20" s="123"/>
      <c r="DN20" s="123"/>
      <c r="DO20" s="123"/>
      <c r="DP20" s="123"/>
      <c r="DQ20" s="123"/>
      <c r="DR20" s="123"/>
      <c r="DS20" s="123"/>
      <c r="DT20" s="123"/>
      <c r="DU20" s="123"/>
      <c r="DV20" s="123"/>
      <c r="DW20" s="123"/>
      <c r="DX20" s="123"/>
      <c r="DY20" s="123"/>
      <c r="DZ20" s="123"/>
      <c r="EA20" s="123"/>
      <c r="EB20" s="123"/>
      <c r="EC20" s="123"/>
      <c r="ED20" s="123"/>
      <c r="EE20" s="123"/>
      <c r="EF20" s="123"/>
      <c r="EG20" s="123"/>
      <c r="EH20" s="123"/>
      <c r="EI20" s="123"/>
      <c r="EJ20" s="123"/>
      <c r="EK20" s="123"/>
      <c r="EL20" s="123"/>
      <c r="EM20" s="123"/>
      <c r="EN20" s="123"/>
      <c r="EO20" s="123"/>
      <c r="EP20" s="123"/>
      <c r="EQ20" s="123"/>
      <c r="ER20" s="123"/>
      <c r="ES20" s="123"/>
      <c r="ET20" s="123"/>
      <c r="EU20" s="123"/>
      <c r="EV20" s="123"/>
      <c r="EW20" s="123"/>
      <c r="EX20" s="123"/>
      <c r="EY20" s="123"/>
      <c r="EZ20" s="123"/>
      <c r="FA20" s="123"/>
      <c r="FB20" s="123"/>
      <c r="FC20" s="123"/>
      <c r="FD20" s="123"/>
    </row>
    <row r="21" spans="1:24" ht="15.75">
      <c r="A21" s="90"/>
      <c r="B21" s="20"/>
      <c r="C21" s="20"/>
      <c r="D21" s="20"/>
      <c r="E21" s="20"/>
      <c r="F21" s="20"/>
      <c r="G21" s="20"/>
      <c r="H21" s="20"/>
      <c r="I21" s="61"/>
      <c r="J21" s="20"/>
      <c r="K21" s="20"/>
      <c r="L21" s="20"/>
      <c r="M21" s="20"/>
      <c r="N21" s="20"/>
      <c r="O21" s="20"/>
      <c r="P21" s="20"/>
      <c r="Q21" s="61"/>
      <c r="R21" s="20"/>
      <c r="S21" s="20"/>
      <c r="T21" s="20"/>
      <c r="U21" s="20"/>
      <c r="V21" s="20"/>
      <c r="W21" s="20"/>
      <c r="X21" s="20"/>
    </row>
    <row r="22" spans="1:160" s="125" customFormat="1" ht="15.75">
      <c r="A22" s="81" t="s">
        <v>86</v>
      </c>
      <c r="B22" s="124"/>
      <c r="C22" s="132"/>
      <c r="D22" s="132">
        <v>152</v>
      </c>
      <c r="E22" s="132"/>
      <c r="F22" s="132"/>
      <c r="G22" s="133">
        <f>SUM(B22:F22)</f>
        <v>152</v>
      </c>
      <c r="H22" s="102"/>
      <c r="I22" s="122"/>
      <c r="J22" s="102"/>
      <c r="K22" s="102"/>
      <c r="L22" s="102"/>
      <c r="M22" s="102"/>
      <c r="N22" s="102"/>
      <c r="O22" s="102"/>
      <c r="P22" s="102"/>
      <c r="Q22" s="122"/>
      <c r="R22" s="102"/>
      <c r="S22" s="102"/>
      <c r="T22" s="102"/>
      <c r="U22" s="102"/>
      <c r="V22" s="102"/>
      <c r="W22" s="102"/>
      <c r="X22" s="102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3"/>
      <c r="DD22" s="123"/>
      <c r="DE22" s="123"/>
      <c r="DF22" s="123"/>
      <c r="DG22" s="123"/>
      <c r="DH22" s="123"/>
      <c r="DI22" s="123"/>
      <c r="DJ22" s="123"/>
      <c r="DK22" s="123"/>
      <c r="DL22" s="123"/>
      <c r="DM22" s="123"/>
      <c r="DN22" s="123"/>
      <c r="DO22" s="123"/>
      <c r="DP22" s="123"/>
      <c r="DQ22" s="123"/>
      <c r="DR22" s="123"/>
      <c r="DS22" s="123"/>
      <c r="DT22" s="123"/>
      <c r="DU22" s="123"/>
      <c r="DV22" s="123"/>
      <c r="DW22" s="123"/>
      <c r="DX22" s="123"/>
      <c r="DY22" s="123"/>
      <c r="DZ22" s="123"/>
      <c r="EA22" s="123"/>
      <c r="EB22" s="123"/>
      <c r="EC22" s="123"/>
      <c r="ED22" s="123"/>
      <c r="EE22" s="123"/>
      <c r="EF22" s="123"/>
      <c r="EG22" s="123"/>
      <c r="EH22" s="123"/>
      <c r="EI22" s="123"/>
      <c r="EJ22" s="123"/>
      <c r="EK22" s="123"/>
      <c r="EL22" s="123"/>
      <c r="EM22" s="123"/>
      <c r="EN22" s="123"/>
      <c r="EO22" s="123"/>
      <c r="EP22" s="123"/>
      <c r="EQ22" s="123"/>
      <c r="ER22" s="123"/>
      <c r="ES22" s="123"/>
      <c r="ET22" s="123"/>
      <c r="EU22" s="123"/>
      <c r="EV22" s="123"/>
      <c r="EW22" s="123"/>
      <c r="EX22" s="123"/>
      <c r="EY22" s="123"/>
      <c r="EZ22" s="123"/>
      <c r="FA22" s="123"/>
      <c r="FB22" s="123"/>
      <c r="FC22" s="123"/>
      <c r="FD22" s="123"/>
    </row>
    <row r="23" spans="1:24" ht="15.75">
      <c r="A23" s="90"/>
      <c r="B23" s="95"/>
      <c r="C23" s="20"/>
      <c r="D23" s="20"/>
      <c r="E23" s="20"/>
      <c r="F23" s="20"/>
      <c r="G23" s="96"/>
      <c r="H23" s="20"/>
      <c r="I23" s="61"/>
      <c r="J23" s="20"/>
      <c r="K23" s="20"/>
      <c r="L23" s="20"/>
      <c r="M23" s="20"/>
      <c r="N23" s="20"/>
      <c r="O23" s="20"/>
      <c r="P23" s="20"/>
      <c r="Q23" s="61"/>
      <c r="R23" s="20"/>
      <c r="S23" s="20"/>
      <c r="T23" s="20"/>
      <c r="U23" s="20"/>
      <c r="V23" s="20"/>
      <c r="W23" s="20"/>
      <c r="X23" s="20"/>
    </row>
    <row r="24" spans="1:24" ht="15.75">
      <c r="A24" s="3" t="s">
        <v>96</v>
      </c>
      <c r="B24" s="97">
        <v>0</v>
      </c>
      <c r="C24" s="60">
        <v>0</v>
      </c>
      <c r="D24" s="60">
        <v>0</v>
      </c>
      <c r="E24" s="60"/>
      <c r="F24" s="60">
        <f>incomestatement!E41</f>
        <v>-1594</v>
      </c>
      <c r="G24" s="98">
        <f>SUM(B24:F24)</f>
        <v>-1594</v>
      </c>
      <c r="H24" s="60">
        <f>+F24-G24</f>
        <v>0</v>
      </c>
      <c r="I24" s="61"/>
      <c r="J24" s="20"/>
      <c r="K24" s="20"/>
      <c r="L24" s="20"/>
      <c r="M24" s="20"/>
      <c r="N24" s="20"/>
      <c r="O24" s="20"/>
      <c r="P24" s="20"/>
      <c r="Q24" s="61"/>
      <c r="R24" s="20"/>
      <c r="S24" s="20"/>
      <c r="T24" s="20"/>
      <c r="U24" s="20"/>
      <c r="V24" s="20"/>
      <c r="W24" s="20"/>
      <c r="X24" s="20"/>
    </row>
    <row r="25" spans="1:24" ht="15.75">
      <c r="A25" s="3"/>
      <c r="B25" s="20"/>
      <c r="C25" s="20"/>
      <c r="D25" s="20"/>
      <c r="E25" s="20"/>
      <c r="F25" s="20"/>
      <c r="G25" s="20"/>
      <c r="H25" s="20"/>
      <c r="I25" s="61"/>
      <c r="J25" s="20"/>
      <c r="K25" s="20"/>
      <c r="L25" s="20"/>
      <c r="M25" s="20"/>
      <c r="N25" s="20"/>
      <c r="O25" s="20"/>
      <c r="P25" s="20"/>
      <c r="Q25" s="61"/>
      <c r="R25" s="20"/>
      <c r="S25" s="20"/>
      <c r="T25" s="20"/>
      <c r="U25" s="20"/>
      <c r="V25" s="20"/>
      <c r="W25" s="20"/>
      <c r="X25" s="20"/>
    </row>
    <row r="26" spans="1:24" ht="15.75">
      <c r="A26" s="3" t="s">
        <v>97</v>
      </c>
      <c r="B26" s="20">
        <f>SUM(B22:B24)</f>
        <v>0</v>
      </c>
      <c r="C26" s="20">
        <f>SUM(C22:C24)</f>
        <v>0</v>
      </c>
      <c r="D26" s="20">
        <f>SUM(D22:D24)</f>
        <v>152</v>
      </c>
      <c r="E26" s="20">
        <f>SUM(E22:E24)</f>
        <v>0</v>
      </c>
      <c r="F26" s="20">
        <f>SUM(F22:F24)</f>
        <v>-1594</v>
      </c>
      <c r="G26" s="20">
        <f>SUM(B26:F26)</f>
        <v>-1442</v>
      </c>
      <c r="H26" s="20"/>
      <c r="I26" s="61"/>
      <c r="J26" s="20"/>
      <c r="K26" s="20"/>
      <c r="L26" s="20"/>
      <c r="M26" s="20"/>
      <c r="N26" s="20"/>
      <c r="O26" s="20"/>
      <c r="P26" s="20"/>
      <c r="Q26" s="61"/>
      <c r="R26" s="20"/>
      <c r="S26" s="20"/>
      <c r="T26" s="20"/>
      <c r="U26" s="20"/>
      <c r="V26" s="20"/>
      <c r="W26" s="20"/>
      <c r="X26" s="20"/>
    </row>
    <row r="27" spans="1:24" ht="15.75">
      <c r="A27" s="3"/>
      <c r="B27" s="20"/>
      <c r="C27" s="20"/>
      <c r="D27" s="20"/>
      <c r="E27" s="20"/>
      <c r="F27" s="20"/>
      <c r="G27" s="20"/>
      <c r="H27" s="20"/>
      <c r="I27" s="61"/>
      <c r="J27" s="20"/>
      <c r="K27" s="20"/>
      <c r="L27" s="20"/>
      <c r="M27" s="20"/>
      <c r="N27" s="20"/>
      <c r="O27" s="20"/>
      <c r="P27" s="20"/>
      <c r="Q27" s="61"/>
      <c r="R27" s="20"/>
      <c r="S27" s="20"/>
      <c r="T27" s="20"/>
      <c r="U27" s="20"/>
      <c r="V27" s="20"/>
      <c r="W27" s="20"/>
      <c r="X27" s="20"/>
    </row>
    <row r="28" spans="1:24" ht="15">
      <c r="A28" s="3"/>
      <c r="B28" s="51"/>
      <c r="C28" s="51"/>
      <c r="D28" s="51"/>
      <c r="E28" s="51"/>
      <c r="F28" s="51"/>
      <c r="G28" s="51"/>
      <c r="H28" s="20"/>
      <c r="I28" s="2"/>
      <c r="J28" s="20"/>
      <c r="K28" s="20"/>
      <c r="L28" s="20"/>
      <c r="M28" s="20"/>
      <c r="N28" s="20"/>
      <c r="O28" s="20"/>
      <c r="P28" s="20"/>
      <c r="Q28" s="2"/>
      <c r="R28" s="20"/>
      <c r="S28" s="20"/>
      <c r="T28" s="20"/>
      <c r="U28" s="20"/>
      <c r="V28" s="20"/>
      <c r="W28" s="20"/>
      <c r="X28" s="20"/>
    </row>
    <row r="29" spans="1:24" ht="15">
      <c r="A29" s="3" t="s">
        <v>115</v>
      </c>
      <c r="B29" s="20">
        <f aca="true" t="shared" si="0" ref="B29:G29">B20+B26</f>
        <v>26818</v>
      </c>
      <c r="C29" s="20">
        <f t="shared" si="0"/>
        <v>9364</v>
      </c>
      <c r="D29" s="20">
        <f t="shared" si="0"/>
        <v>-16</v>
      </c>
      <c r="E29" s="20">
        <f t="shared" si="0"/>
        <v>0</v>
      </c>
      <c r="F29" s="20">
        <f t="shared" si="0"/>
        <v>7093</v>
      </c>
      <c r="G29" s="20">
        <f t="shared" si="0"/>
        <v>43259</v>
      </c>
      <c r="H29" s="20"/>
      <c r="I29" s="2"/>
      <c r="J29" s="20"/>
      <c r="K29" s="20"/>
      <c r="L29" s="20"/>
      <c r="M29" s="20"/>
      <c r="N29" s="20"/>
      <c r="O29" s="20"/>
      <c r="P29" s="20"/>
      <c r="Q29" s="2"/>
      <c r="R29" s="20"/>
      <c r="S29" s="20"/>
      <c r="T29" s="20"/>
      <c r="U29" s="20"/>
      <c r="V29" s="20"/>
      <c r="W29" s="20"/>
      <c r="X29" s="20"/>
    </row>
    <row r="30" spans="1:24" ht="16.5" thickBot="1">
      <c r="A30" s="35"/>
      <c r="B30" s="52"/>
      <c r="C30" s="52"/>
      <c r="D30" s="52"/>
      <c r="E30" s="52"/>
      <c r="F30" s="52"/>
      <c r="G30" s="52"/>
      <c r="H30" s="60">
        <f>+F30-G30</f>
        <v>0</v>
      </c>
      <c r="I30" s="61"/>
      <c r="J30" s="20"/>
      <c r="K30" s="20"/>
      <c r="L30" s="20"/>
      <c r="M30" s="20"/>
      <c r="N30" s="20"/>
      <c r="O30" s="20"/>
      <c r="P30" s="20"/>
      <c r="Q30" s="61"/>
      <c r="R30" s="20"/>
      <c r="S30" s="20"/>
      <c r="T30" s="20"/>
      <c r="U30" s="20"/>
      <c r="V30" s="20"/>
      <c r="W30" s="20"/>
      <c r="X30" s="20"/>
    </row>
    <row r="31" spans="1:24" ht="16.5" thickTop="1">
      <c r="A31" s="35"/>
      <c r="B31" s="20"/>
      <c r="C31" s="20"/>
      <c r="D31" s="20"/>
      <c r="E31" s="20"/>
      <c r="F31" s="20"/>
      <c r="G31" s="20"/>
      <c r="H31" s="20"/>
      <c r="I31" s="61"/>
      <c r="J31" s="20"/>
      <c r="K31" s="20"/>
      <c r="L31" s="20"/>
      <c r="M31" s="20"/>
      <c r="N31" s="20"/>
      <c r="O31" s="20"/>
      <c r="P31" s="20"/>
      <c r="Q31" s="61"/>
      <c r="R31" s="20"/>
      <c r="S31" s="20"/>
      <c r="T31" s="20"/>
      <c r="U31" s="20"/>
      <c r="V31" s="20"/>
      <c r="W31" s="20"/>
      <c r="X31" s="20"/>
    </row>
    <row r="32" ht="12.75">
      <c r="D32" s="43"/>
    </row>
    <row r="33" spans="4:6" ht="12.75">
      <c r="D33" s="43"/>
      <c r="F33" s="43"/>
    </row>
    <row r="34" ht="12.75">
      <c r="D34" s="43"/>
    </row>
    <row r="35" ht="12.75">
      <c r="D35" s="43"/>
    </row>
    <row r="37" spans="1:21" ht="15">
      <c r="A37" s="99">
        <v>2008</v>
      </c>
      <c r="B37" s="50"/>
      <c r="C37" s="50"/>
      <c r="D37" s="108"/>
      <c r="E37" s="49"/>
      <c r="F37" s="50"/>
      <c r="G37" s="50"/>
      <c r="H37" s="50"/>
      <c r="I37" s="2"/>
      <c r="J37" s="49"/>
      <c r="K37" s="49"/>
      <c r="L37" s="49"/>
      <c r="M37" s="49"/>
      <c r="Q37" s="2"/>
      <c r="R37" s="49"/>
      <c r="S37" s="49"/>
      <c r="T37" s="49"/>
      <c r="U37" s="49"/>
    </row>
    <row r="38" spans="1:21" ht="15">
      <c r="A38" s="3"/>
      <c r="B38" s="50"/>
      <c r="C38" s="50"/>
      <c r="D38" s="50"/>
      <c r="E38" s="49"/>
      <c r="F38" s="50"/>
      <c r="G38" s="50"/>
      <c r="H38" s="50"/>
      <c r="I38" s="2"/>
      <c r="J38" s="49"/>
      <c r="K38" s="49"/>
      <c r="L38" s="49"/>
      <c r="M38" s="49"/>
      <c r="Q38" s="2"/>
      <c r="R38" s="49"/>
      <c r="S38" s="49"/>
      <c r="T38" s="49"/>
      <c r="U38" s="49"/>
    </row>
    <row r="40" spans="1:160" s="125" customFormat="1" ht="15.75">
      <c r="A40" s="81" t="s">
        <v>92</v>
      </c>
      <c r="B40" s="102">
        <v>26818</v>
      </c>
      <c r="C40" s="102">
        <v>9364</v>
      </c>
      <c r="D40" s="102">
        <v>-82</v>
      </c>
      <c r="E40" s="102"/>
      <c r="F40" s="102">
        <v>8652</v>
      </c>
      <c r="G40" s="102">
        <f>SUM(B40:F40)</f>
        <v>44752</v>
      </c>
      <c r="H40" s="102"/>
      <c r="I40" s="122"/>
      <c r="J40" s="102"/>
      <c r="K40" s="102"/>
      <c r="L40" s="102"/>
      <c r="M40" s="102"/>
      <c r="N40" s="102"/>
      <c r="O40" s="102"/>
      <c r="P40" s="102"/>
      <c r="Q40" s="122"/>
      <c r="R40" s="102"/>
      <c r="S40" s="102"/>
      <c r="T40" s="102"/>
      <c r="U40" s="102"/>
      <c r="V40" s="102"/>
      <c r="W40" s="102"/>
      <c r="X40" s="102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  <c r="BP40" s="123"/>
      <c r="BQ40" s="123"/>
      <c r="BR40" s="123"/>
      <c r="BS40" s="123"/>
      <c r="BT40" s="123"/>
      <c r="BU40" s="123"/>
      <c r="BV40" s="123"/>
      <c r="BW40" s="123"/>
      <c r="BX40" s="123"/>
      <c r="BY40" s="123"/>
      <c r="BZ40" s="123"/>
      <c r="CA40" s="123"/>
      <c r="CB40" s="123"/>
      <c r="CC40" s="123"/>
      <c r="CD40" s="123"/>
      <c r="CE40" s="123"/>
      <c r="CF40" s="123"/>
      <c r="CG40" s="123"/>
      <c r="CH40" s="123"/>
      <c r="CI40" s="123"/>
      <c r="CJ40" s="123"/>
      <c r="CK40" s="123"/>
      <c r="CL40" s="123"/>
      <c r="CM40" s="123"/>
      <c r="CN40" s="123"/>
      <c r="CO40" s="123"/>
      <c r="CP40" s="123"/>
      <c r="CQ40" s="123"/>
      <c r="CR40" s="123"/>
      <c r="CS40" s="123"/>
      <c r="CT40" s="123"/>
      <c r="CU40" s="123"/>
      <c r="CV40" s="123"/>
      <c r="CW40" s="123"/>
      <c r="CX40" s="123"/>
      <c r="CY40" s="123"/>
      <c r="CZ40" s="123"/>
      <c r="DA40" s="123"/>
      <c r="DB40" s="123"/>
      <c r="DC40" s="123"/>
      <c r="DD40" s="123"/>
      <c r="DE40" s="123"/>
      <c r="DF40" s="123"/>
      <c r="DG40" s="123"/>
      <c r="DH40" s="123"/>
      <c r="DI40" s="123"/>
      <c r="DJ40" s="123"/>
      <c r="DK40" s="123"/>
      <c r="DL40" s="123"/>
      <c r="DM40" s="123"/>
      <c r="DN40" s="123"/>
      <c r="DO40" s="123"/>
      <c r="DP40" s="123"/>
      <c r="DQ40" s="123"/>
      <c r="DR40" s="123"/>
      <c r="DS40" s="123"/>
      <c r="DT40" s="123"/>
      <c r="DU40" s="123"/>
      <c r="DV40" s="123"/>
      <c r="DW40" s="123"/>
      <c r="DX40" s="123"/>
      <c r="DY40" s="123"/>
      <c r="DZ40" s="123"/>
      <c r="EA40" s="123"/>
      <c r="EB40" s="123"/>
      <c r="EC40" s="123"/>
      <c r="ED40" s="123"/>
      <c r="EE40" s="123"/>
      <c r="EF40" s="123"/>
      <c r="EG40" s="123"/>
      <c r="EH40" s="123"/>
      <c r="EI40" s="123"/>
      <c r="EJ40" s="123"/>
      <c r="EK40" s="123"/>
      <c r="EL40" s="123"/>
      <c r="EM40" s="123"/>
      <c r="EN40" s="123"/>
      <c r="EO40" s="123"/>
      <c r="EP40" s="123"/>
      <c r="EQ40" s="123"/>
      <c r="ER40" s="123"/>
      <c r="ES40" s="123"/>
      <c r="ET40" s="123"/>
      <c r="EU40" s="123"/>
      <c r="EV40" s="123"/>
      <c r="EW40" s="123"/>
      <c r="EX40" s="123"/>
      <c r="EY40" s="123"/>
      <c r="EZ40" s="123"/>
      <c r="FA40" s="123"/>
      <c r="FB40" s="123"/>
      <c r="FC40" s="123"/>
      <c r="FD40" s="123"/>
    </row>
    <row r="41" spans="1:160" s="125" customFormat="1" ht="15.75">
      <c r="A41" s="90"/>
      <c r="B41" s="102"/>
      <c r="C41" s="102"/>
      <c r="D41" s="102"/>
      <c r="E41" s="102"/>
      <c r="F41" s="102"/>
      <c r="G41" s="102"/>
      <c r="H41" s="102"/>
      <c r="I41" s="122"/>
      <c r="J41" s="102"/>
      <c r="K41" s="102"/>
      <c r="L41" s="102"/>
      <c r="M41" s="102"/>
      <c r="N41" s="102"/>
      <c r="O41" s="102"/>
      <c r="P41" s="102"/>
      <c r="Q41" s="122"/>
      <c r="R41" s="102"/>
      <c r="S41" s="102"/>
      <c r="T41" s="102"/>
      <c r="U41" s="102"/>
      <c r="V41" s="102"/>
      <c r="W41" s="102"/>
      <c r="X41" s="102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3"/>
      <c r="BU41" s="123"/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3"/>
      <c r="CG41" s="123"/>
      <c r="CH41" s="123"/>
      <c r="CI41" s="123"/>
      <c r="CJ41" s="123"/>
      <c r="CK41" s="123"/>
      <c r="CL41" s="123"/>
      <c r="CM41" s="123"/>
      <c r="CN41" s="123"/>
      <c r="CO41" s="123"/>
      <c r="CP41" s="123"/>
      <c r="CQ41" s="123"/>
      <c r="CR41" s="123"/>
      <c r="CS41" s="123"/>
      <c r="CT41" s="123"/>
      <c r="CU41" s="123"/>
      <c r="CV41" s="123"/>
      <c r="CW41" s="123"/>
      <c r="CX41" s="123"/>
      <c r="CY41" s="123"/>
      <c r="CZ41" s="123"/>
      <c r="DA41" s="123"/>
      <c r="DB41" s="123"/>
      <c r="DC41" s="123"/>
      <c r="DD41" s="123"/>
      <c r="DE41" s="123"/>
      <c r="DF41" s="123"/>
      <c r="DG41" s="123"/>
      <c r="DH41" s="123"/>
      <c r="DI41" s="123"/>
      <c r="DJ41" s="123"/>
      <c r="DK41" s="123"/>
      <c r="DL41" s="123"/>
      <c r="DM41" s="123"/>
      <c r="DN41" s="123"/>
      <c r="DO41" s="123"/>
      <c r="DP41" s="123"/>
      <c r="DQ41" s="123"/>
      <c r="DR41" s="123"/>
      <c r="DS41" s="123"/>
      <c r="DT41" s="123"/>
      <c r="DU41" s="123"/>
      <c r="DV41" s="123"/>
      <c r="DW41" s="123"/>
      <c r="DX41" s="123"/>
      <c r="DY41" s="123"/>
      <c r="DZ41" s="123"/>
      <c r="EA41" s="123"/>
      <c r="EB41" s="123"/>
      <c r="EC41" s="123"/>
      <c r="ED41" s="123"/>
      <c r="EE41" s="123"/>
      <c r="EF41" s="123"/>
      <c r="EG41" s="123"/>
      <c r="EH41" s="123"/>
      <c r="EI41" s="123"/>
      <c r="EJ41" s="123"/>
      <c r="EK41" s="123"/>
      <c r="EL41" s="123"/>
      <c r="EM41" s="123"/>
      <c r="EN41" s="123"/>
      <c r="EO41" s="123"/>
      <c r="EP41" s="123"/>
      <c r="EQ41" s="123"/>
      <c r="ER41" s="123"/>
      <c r="ES41" s="123"/>
      <c r="ET41" s="123"/>
      <c r="EU41" s="123"/>
      <c r="EV41" s="123"/>
      <c r="EW41" s="123"/>
      <c r="EX41" s="123"/>
      <c r="EY41" s="123"/>
      <c r="EZ41" s="123"/>
      <c r="FA41" s="123"/>
      <c r="FB41" s="123"/>
      <c r="FC41" s="123"/>
      <c r="FD41" s="123"/>
    </row>
    <row r="42" spans="1:160" s="125" customFormat="1" ht="15.75">
      <c r="A42" s="81" t="s">
        <v>86</v>
      </c>
      <c r="B42" s="124"/>
      <c r="C42" s="132"/>
      <c r="D42" s="132">
        <v>-168</v>
      </c>
      <c r="E42" s="132"/>
      <c r="F42" s="132"/>
      <c r="G42" s="133">
        <f>SUM(B42:F42)</f>
        <v>-168</v>
      </c>
      <c r="H42" s="102"/>
      <c r="I42" s="122"/>
      <c r="J42" s="102"/>
      <c r="K42" s="102"/>
      <c r="L42" s="102"/>
      <c r="M42" s="102"/>
      <c r="N42" s="102"/>
      <c r="O42" s="102"/>
      <c r="P42" s="102"/>
      <c r="Q42" s="122"/>
      <c r="R42" s="102"/>
      <c r="S42" s="102"/>
      <c r="T42" s="102"/>
      <c r="U42" s="102"/>
      <c r="V42" s="102"/>
      <c r="W42" s="102"/>
      <c r="X42" s="102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123"/>
      <c r="BV42" s="123"/>
      <c r="BW42" s="123"/>
      <c r="BX42" s="123"/>
      <c r="BY42" s="123"/>
      <c r="BZ42" s="123"/>
      <c r="CA42" s="123"/>
      <c r="CB42" s="123"/>
      <c r="CC42" s="123"/>
      <c r="CD42" s="123"/>
      <c r="CE42" s="123"/>
      <c r="CF42" s="123"/>
      <c r="CG42" s="123"/>
      <c r="CH42" s="123"/>
      <c r="CI42" s="123"/>
      <c r="CJ42" s="123"/>
      <c r="CK42" s="123"/>
      <c r="CL42" s="123"/>
      <c r="CM42" s="123"/>
      <c r="CN42" s="123"/>
      <c r="CO42" s="123"/>
      <c r="CP42" s="123"/>
      <c r="CQ42" s="123"/>
      <c r="CR42" s="123"/>
      <c r="CS42" s="123"/>
      <c r="CT42" s="123"/>
      <c r="CU42" s="123"/>
      <c r="CV42" s="123"/>
      <c r="CW42" s="123"/>
      <c r="CX42" s="123"/>
      <c r="CY42" s="123"/>
      <c r="CZ42" s="123"/>
      <c r="DA42" s="123"/>
      <c r="DB42" s="123"/>
      <c r="DC42" s="123"/>
      <c r="DD42" s="123"/>
      <c r="DE42" s="123"/>
      <c r="DF42" s="123"/>
      <c r="DG42" s="123"/>
      <c r="DH42" s="123"/>
      <c r="DI42" s="123"/>
      <c r="DJ42" s="123"/>
      <c r="DK42" s="123"/>
      <c r="DL42" s="123"/>
      <c r="DM42" s="123"/>
      <c r="DN42" s="123"/>
      <c r="DO42" s="123"/>
      <c r="DP42" s="123"/>
      <c r="DQ42" s="123"/>
      <c r="DR42" s="123"/>
      <c r="DS42" s="123"/>
      <c r="DT42" s="123"/>
      <c r="DU42" s="123"/>
      <c r="DV42" s="123"/>
      <c r="DW42" s="123"/>
      <c r="DX42" s="123"/>
      <c r="DY42" s="123"/>
      <c r="DZ42" s="123"/>
      <c r="EA42" s="123"/>
      <c r="EB42" s="123"/>
      <c r="EC42" s="123"/>
      <c r="ED42" s="123"/>
      <c r="EE42" s="123"/>
      <c r="EF42" s="123"/>
      <c r="EG42" s="123"/>
      <c r="EH42" s="123"/>
      <c r="EI42" s="123"/>
      <c r="EJ42" s="123"/>
      <c r="EK42" s="123"/>
      <c r="EL42" s="123"/>
      <c r="EM42" s="123"/>
      <c r="EN42" s="123"/>
      <c r="EO42" s="123"/>
      <c r="EP42" s="123"/>
      <c r="EQ42" s="123"/>
      <c r="ER42" s="123"/>
      <c r="ES42" s="123"/>
      <c r="ET42" s="123"/>
      <c r="EU42" s="123"/>
      <c r="EV42" s="123"/>
      <c r="EW42" s="123"/>
      <c r="EX42" s="123"/>
      <c r="EY42" s="123"/>
      <c r="EZ42" s="123"/>
      <c r="FA42" s="123"/>
      <c r="FB42" s="123"/>
      <c r="FC42" s="123"/>
      <c r="FD42" s="123"/>
    </row>
    <row r="43" spans="1:160" s="125" customFormat="1" ht="15.75">
      <c r="A43" s="90"/>
      <c r="B43" s="134"/>
      <c r="C43" s="102"/>
      <c r="D43" s="102"/>
      <c r="E43" s="102"/>
      <c r="F43" s="102"/>
      <c r="G43" s="135"/>
      <c r="H43" s="102"/>
      <c r="I43" s="122"/>
      <c r="J43" s="102"/>
      <c r="K43" s="102"/>
      <c r="L43" s="102"/>
      <c r="M43" s="102"/>
      <c r="N43" s="102"/>
      <c r="O43" s="102"/>
      <c r="P43" s="102"/>
      <c r="Q43" s="122"/>
      <c r="R43" s="102"/>
      <c r="S43" s="102"/>
      <c r="T43" s="102"/>
      <c r="U43" s="102"/>
      <c r="V43" s="102"/>
      <c r="W43" s="102"/>
      <c r="X43" s="102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  <c r="BV43" s="123"/>
      <c r="BW43" s="123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3"/>
      <c r="CL43" s="123"/>
      <c r="CM43" s="123"/>
      <c r="CN43" s="123"/>
      <c r="CO43" s="123"/>
      <c r="CP43" s="123"/>
      <c r="CQ43" s="123"/>
      <c r="CR43" s="123"/>
      <c r="CS43" s="123"/>
      <c r="CT43" s="123"/>
      <c r="CU43" s="123"/>
      <c r="CV43" s="123"/>
      <c r="CW43" s="123"/>
      <c r="CX43" s="123"/>
      <c r="CY43" s="123"/>
      <c r="CZ43" s="123"/>
      <c r="DA43" s="123"/>
      <c r="DB43" s="123"/>
      <c r="DC43" s="123"/>
      <c r="DD43" s="123"/>
      <c r="DE43" s="123"/>
      <c r="DF43" s="123"/>
      <c r="DG43" s="123"/>
      <c r="DH43" s="123"/>
      <c r="DI43" s="123"/>
      <c r="DJ43" s="123"/>
      <c r="DK43" s="123"/>
      <c r="DL43" s="123"/>
      <c r="DM43" s="123"/>
      <c r="DN43" s="123"/>
      <c r="DO43" s="123"/>
      <c r="DP43" s="123"/>
      <c r="DQ43" s="123"/>
      <c r="DR43" s="123"/>
      <c r="DS43" s="123"/>
      <c r="DT43" s="123"/>
      <c r="DU43" s="123"/>
      <c r="DV43" s="123"/>
      <c r="DW43" s="123"/>
      <c r="DX43" s="123"/>
      <c r="DY43" s="123"/>
      <c r="DZ43" s="123"/>
      <c r="EA43" s="123"/>
      <c r="EB43" s="123"/>
      <c r="EC43" s="123"/>
      <c r="ED43" s="123"/>
      <c r="EE43" s="123"/>
      <c r="EF43" s="123"/>
      <c r="EG43" s="123"/>
      <c r="EH43" s="123"/>
      <c r="EI43" s="123"/>
      <c r="EJ43" s="123"/>
      <c r="EK43" s="123"/>
      <c r="EL43" s="123"/>
      <c r="EM43" s="123"/>
      <c r="EN43" s="123"/>
      <c r="EO43" s="123"/>
      <c r="EP43" s="123"/>
      <c r="EQ43" s="123"/>
      <c r="ER43" s="123"/>
      <c r="ES43" s="123"/>
      <c r="ET43" s="123"/>
      <c r="EU43" s="123"/>
      <c r="EV43" s="123"/>
      <c r="EW43" s="123"/>
      <c r="EX43" s="123"/>
      <c r="EY43" s="123"/>
      <c r="EZ43" s="123"/>
      <c r="FA43" s="123"/>
      <c r="FB43" s="123"/>
      <c r="FC43" s="123"/>
      <c r="FD43" s="123"/>
    </row>
    <row r="44" spans="1:160" s="125" customFormat="1" ht="15.75">
      <c r="A44" s="81" t="s">
        <v>99</v>
      </c>
      <c r="B44" s="136">
        <v>0</v>
      </c>
      <c r="C44" s="137">
        <v>0</v>
      </c>
      <c r="D44" s="137">
        <v>0</v>
      </c>
      <c r="E44" s="137"/>
      <c r="F44" s="137">
        <v>606</v>
      </c>
      <c r="G44" s="138">
        <f>SUM(B44:F44)</f>
        <v>606</v>
      </c>
      <c r="H44" s="137">
        <f>+F44-G44</f>
        <v>0</v>
      </c>
      <c r="I44" s="122"/>
      <c r="J44" s="102"/>
      <c r="K44" s="102"/>
      <c r="L44" s="102"/>
      <c r="M44" s="102"/>
      <c r="N44" s="102"/>
      <c r="O44" s="102"/>
      <c r="P44" s="102"/>
      <c r="Q44" s="122"/>
      <c r="R44" s="102"/>
      <c r="S44" s="102"/>
      <c r="T44" s="102"/>
      <c r="U44" s="102"/>
      <c r="V44" s="102"/>
      <c r="W44" s="102"/>
      <c r="X44" s="102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/>
      <c r="BR44" s="123"/>
      <c r="BS44" s="123"/>
      <c r="BT44" s="123"/>
      <c r="BU44" s="123"/>
      <c r="BV44" s="123"/>
      <c r="BW44" s="123"/>
      <c r="BX44" s="123"/>
      <c r="BY44" s="123"/>
      <c r="BZ44" s="123"/>
      <c r="CA44" s="123"/>
      <c r="CB44" s="123"/>
      <c r="CC44" s="123"/>
      <c r="CD44" s="123"/>
      <c r="CE44" s="123"/>
      <c r="CF44" s="123"/>
      <c r="CG44" s="123"/>
      <c r="CH44" s="123"/>
      <c r="CI44" s="123"/>
      <c r="CJ44" s="123"/>
      <c r="CK44" s="123"/>
      <c r="CL44" s="123"/>
      <c r="CM44" s="123"/>
      <c r="CN44" s="123"/>
      <c r="CO44" s="123"/>
      <c r="CP44" s="123"/>
      <c r="CQ44" s="123"/>
      <c r="CR44" s="123"/>
      <c r="CS44" s="123"/>
      <c r="CT44" s="123"/>
      <c r="CU44" s="123"/>
      <c r="CV44" s="123"/>
      <c r="CW44" s="123"/>
      <c r="CX44" s="123"/>
      <c r="CY44" s="123"/>
      <c r="CZ44" s="123"/>
      <c r="DA44" s="123"/>
      <c r="DB44" s="123"/>
      <c r="DC44" s="123"/>
      <c r="DD44" s="123"/>
      <c r="DE44" s="123"/>
      <c r="DF44" s="123"/>
      <c r="DG44" s="123"/>
      <c r="DH44" s="123"/>
      <c r="DI44" s="123"/>
      <c r="DJ44" s="123"/>
      <c r="DK44" s="123"/>
      <c r="DL44" s="123"/>
      <c r="DM44" s="123"/>
      <c r="DN44" s="123"/>
      <c r="DO44" s="123"/>
      <c r="DP44" s="123"/>
      <c r="DQ44" s="123"/>
      <c r="DR44" s="123"/>
      <c r="DS44" s="123"/>
      <c r="DT44" s="123"/>
      <c r="DU44" s="123"/>
      <c r="DV44" s="123"/>
      <c r="DW44" s="123"/>
      <c r="DX44" s="123"/>
      <c r="DY44" s="123"/>
      <c r="DZ44" s="123"/>
      <c r="EA44" s="123"/>
      <c r="EB44" s="123"/>
      <c r="EC44" s="123"/>
      <c r="ED44" s="123"/>
      <c r="EE44" s="123"/>
      <c r="EF44" s="123"/>
      <c r="EG44" s="123"/>
      <c r="EH44" s="123"/>
      <c r="EI44" s="123"/>
      <c r="EJ44" s="123"/>
      <c r="EK44" s="123"/>
      <c r="EL44" s="123"/>
      <c r="EM44" s="123"/>
      <c r="EN44" s="123"/>
      <c r="EO44" s="123"/>
      <c r="EP44" s="123"/>
      <c r="EQ44" s="123"/>
      <c r="ER44" s="123"/>
      <c r="ES44" s="123"/>
      <c r="ET44" s="123"/>
      <c r="EU44" s="123"/>
      <c r="EV44" s="123"/>
      <c r="EW44" s="123"/>
      <c r="EX44" s="123"/>
      <c r="EY44" s="123"/>
      <c r="EZ44" s="123"/>
      <c r="FA44" s="123"/>
      <c r="FB44" s="123"/>
      <c r="FC44" s="123"/>
      <c r="FD44" s="123"/>
    </row>
    <row r="45" spans="1:160" s="125" customFormat="1" ht="15.75">
      <c r="A45" s="81"/>
      <c r="B45" s="102"/>
      <c r="C45" s="102"/>
      <c r="D45" s="102"/>
      <c r="E45" s="102"/>
      <c r="F45" s="102"/>
      <c r="G45" s="102"/>
      <c r="H45" s="102"/>
      <c r="I45" s="122"/>
      <c r="J45" s="102"/>
      <c r="K45" s="102"/>
      <c r="L45" s="102"/>
      <c r="M45" s="102"/>
      <c r="N45" s="102"/>
      <c r="O45" s="102"/>
      <c r="P45" s="102"/>
      <c r="Q45" s="122"/>
      <c r="R45" s="102"/>
      <c r="S45" s="102"/>
      <c r="T45" s="102"/>
      <c r="U45" s="102"/>
      <c r="V45" s="102"/>
      <c r="W45" s="102"/>
      <c r="X45" s="102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3"/>
      <c r="BL45" s="123"/>
      <c r="BM45" s="123"/>
      <c r="BN45" s="123"/>
      <c r="BO45" s="123"/>
      <c r="BP45" s="123"/>
      <c r="BQ45" s="123"/>
      <c r="BR45" s="123"/>
      <c r="BS45" s="123"/>
      <c r="BT45" s="123"/>
      <c r="BU45" s="123"/>
      <c r="BV45" s="123"/>
      <c r="BW45" s="123"/>
      <c r="BX45" s="123"/>
      <c r="BY45" s="123"/>
      <c r="BZ45" s="123"/>
      <c r="CA45" s="123"/>
      <c r="CB45" s="123"/>
      <c r="CC45" s="123"/>
      <c r="CD45" s="123"/>
      <c r="CE45" s="123"/>
      <c r="CF45" s="123"/>
      <c r="CG45" s="123"/>
      <c r="CH45" s="123"/>
      <c r="CI45" s="123"/>
      <c r="CJ45" s="123"/>
      <c r="CK45" s="123"/>
      <c r="CL45" s="123"/>
      <c r="CM45" s="123"/>
      <c r="CN45" s="123"/>
      <c r="CO45" s="123"/>
      <c r="CP45" s="123"/>
      <c r="CQ45" s="123"/>
      <c r="CR45" s="123"/>
      <c r="CS45" s="123"/>
      <c r="CT45" s="123"/>
      <c r="CU45" s="123"/>
      <c r="CV45" s="123"/>
      <c r="CW45" s="123"/>
      <c r="CX45" s="123"/>
      <c r="CY45" s="123"/>
      <c r="CZ45" s="123"/>
      <c r="DA45" s="123"/>
      <c r="DB45" s="123"/>
      <c r="DC45" s="123"/>
      <c r="DD45" s="123"/>
      <c r="DE45" s="123"/>
      <c r="DF45" s="123"/>
      <c r="DG45" s="123"/>
      <c r="DH45" s="123"/>
      <c r="DI45" s="123"/>
      <c r="DJ45" s="123"/>
      <c r="DK45" s="123"/>
      <c r="DL45" s="123"/>
      <c r="DM45" s="123"/>
      <c r="DN45" s="123"/>
      <c r="DO45" s="123"/>
      <c r="DP45" s="123"/>
      <c r="DQ45" s="123"/>
      <c r="DR45" s="123"/>
      <c r="DS45" s="123"/>
      <c r="DT45" s="123"/>
      <c r="DU45" s="123"/>
      <c r="DV45" s="123"/>
      <c r="DW45" s="123"/>
      <c r="DX45" s="123"/>
      <c r="DY45" s="123"/>
      <c r="DZ45" s="123"/>
      <c r="EA45" s="123"/>
      <c r="EB45" s="123"/>
      <c r="EC45" s="123"/>
      <c r="ED45" s="123"/>
      <c r="EE45" s="123"/>
      <c r="EF45" s="123"/>
      <c r="EG45" s="123"/>
      <c r="EH45" s="123"/>
      <c r="EI45" s="123"/>
      <c r="EJ45" s="123"/>
      <c r="EK45" s="123"/>
      <c r="EL45" s="123"/>
      <c r="EM45" s="123"/>
      <c r="EN45" s="123"/>
      <c r="EO45" s="123"/>
      <c r="EP45" s="123"/>
      <c r="EQ45" s="123"/>
      <c r="ER45" s="123"/>
      <c r="ES45" s="123"/>
      <c r="ET45" s="123"/>
      <c r="EU45" s="123"/>
      <c r="EV45" s="123"/>
      <c r="EW45" s="123"/>
      <c r="EX45" s="123"/>
      <c r="EY45" s="123"/>
      <c r="EZ45" s="123"/>
      <c r="FA45" s="123"/>
      <c r="FB45" s="123"/>
      <c r="FC45" s="123"/>
      <c r="FD45" s="123"/>
    </row>
    <row r="46" spans="1:160" s="125" customFormat="1" ht="15.75">
      <c r="A46" s="81" t="s">
        <v>100</v>
      </c>
      <c r="B46" s="102">
        <f>SUM(B42:B44)</f>
        <v>0</v>
      </c>
      <c r="C46" s="102">
        <f>SUM(C42:C44)</f>
        <v>0</v>
      </c>
      <c r="D46" s="102">
        <f>SUM(D42:D44)</f>
        <v>-168</v>
      </c>
      <c r="E46" s="102">
        <f>SUM(E42:E44)</f>
        <v>0</v>
      </c>
      <c r="F46" s="102">
        <f>SUM(F42:F44)</f>
        <v>606</v>
      </c>
      <c r="G46" s="102">
        <f>SUM(B46:F46)</f>
        <v>438</v>
      </c>
      <c r="H46" s="102"/>
      <c r="I46" s="122"/>
      <c r="J46" s="102"/>
      <c r="K46" s="102"/>
      <c r="L46" s="102"/>
      <c r="M46" s="102"/>
      <c r="N46" s="102"/>
      <c r="O46" s="102"/>
      <c r="P46" s="102"/>
      <c r="Q46" s="122"/>
      <c r="R46" s="102"/>
      <c r="S46" s="102"/>
      <c r="T46" s="102"/>
      <c r="U46" s="102"/>
      <c r="V46" s="102"/>
      <c r="W46" s="102"/>
      <c r="X46" s="102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  <c r="CA46" s="123"/>
      <c r="CB46" s="123"/>
      <c r="CC46" s="123"/>
      <c r="CD46" s="123"/>
      <c r="CE46" s="123"/>
      <c r="CF46" s="123"/>
      <c r="CG46" s="123"/>
      <c r="CH46" s="123"/>
      <c r="CI46" s="123"/>
      <c r="CJ46" s="123"/>
      <c r="CK46" s="123"/>
      <c r="CL46" s="123"/>
      <c r="CM46" s="123"/>
      <c r="CN46" s="123"/>
      <c r="CO46" s="123"/>
      <c r="CP46" s="123"/>
      <c r="CQ46" s="123"/>
      <c r="CR46" s="123"/>
      <c r="CS46" s="123"/>
      <c r="CT46" s="123"/>
      <c r="CU46" s="123"/>
      <c r="CV46" s="123"/>
      <c r="CW46" s="123"/>
      <c r="CX46" s="123"/>
      <c r="CY46" s="123"/>
      <c r="CZ46" s="123"/>
      <c r="DA46" s="123"/>
      <c r="DB46" s="123"/>
      <c r="DC46" s="123"/>
      <c r="DD46" s="123"/>
      <c r="DE46" s="123"/>
      <c r="DF46" s="123"/>
      <c r="DG46" s="123"/>
      <c r="DH46" s="123"/>
      <c r="DI46" s="123"/>
      <c r="DJ46" s="123"/>
      <c r="DK46" s="123"/>
      <c r="DL46" s="123"/>
      <c r="DM46" s="123"/>
      <c r="DN46" s="123"/>
      <c r="DO46" s="123"/>
      <c r="DP46" s="123"/>
      <c r="DQ46" s="123"/>
      <c r="DR46" s="123"/>
      <c r="DS46" s="123"/>
      <c r="DT46" s="123"/>
      <c r="DU46" s="123"/>
      <c r="DV46" s="123"/>
      <c r="DW46" s="123"/>
      <c r="DX46" s="123"/>
      <c r="DY46" s="123"/>
      <c r="DZ46" s="123"/>
      <c r="EA46" s="123"/>
      <c r="EB46" s="123"/>
      <c r="EC46" s="123"/>
      <c r="ED46" s="123"/>
      <c r="EE46" s="123"/>
      <c r="EF46" s="123"/>
      <c r="EG46" s="123"/>
      <c r="EH46" s="123"/>
      <c r="EI46" s="123"/>
      <c r="EJ46" s="123"/>
      <c r="EK46" s="123"/>
      <c r="EL46" s="123"/>
      <c r="EM46" s="123"/>
      <c r="EN46" s="123"/>
      <c r="EO46" s="123"/>
      <c r="EP46" s="123"/>
      <c r="EQ46" s="123"/>
      <c r="ER46" s="123"/>
      <c r="ES46" s="123"/>
      <c r="ET46" s="123"/>
      <c r="EU46" s="123"/>
      <c r="EV46" s="123"/>
      <c r="EW46" s="123"/>
      <c r="EX46" s="123"/>
      <c r="EY46" s="123"/>
      <c r="EZ46" s="123"/>
      <c r="FA46" s="123"/>
      <c r="FB46" s="123"/>
      <c r="FC46" s="123"/>
      <c r="FD46" s="123"/>
    </row>
    <row r="47" spans="1:160" s="125" customFormat="1" ht="15.75">
      <c r="A47" s="81"/>
      <c r="B47" s="102"/>
      <c r="C47" s="102"/>
      <c r="D47" s="102"/>
      <c r="E47" s="102"/>
      <c r="F47" s="102"/>
      <c r="G47" s="102"/>
      <c r="H47" s="102"/>
      <c r="I47" s="122"/>
      <c r="J47" s="102"/>
      <c r="K47" s="102"/>
      <c r="L47" s="102"/>
      <c r="M47" s="102"/>
      <c r="N47" s="102"/>
      <c r="O47" s="102"/>
      <c r="P47" s="102"/>
      <c r="Q47" s="122"/>
      <c r="R47" s="102"/>
      <c r="S47" s="102"/>
      <c r="T47" s="102"/>
      <c r="U47" s="102"/>
      <c r="V47" s="102"/>
      <c r="W47" s="102"/>
      <c r="X47" s="102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3"/>
      <c r="BD47" s="123"/>
      <c r="BE47" s="123"/>
      <c r="BF47" s="123"/>
      <c r="BG47" s="123"/>
      <c r="BH47" s="123"/>
      <c r="BI47" s="123"/>
      <c r="BJ47" s="123"/>
      <c r="BK47" s="123"/>
      <c r="BL47" s="123"/>
      <c r="BM47" s="123"/>
      <c r="BN47" s="123"/>
      <c r="BO47" s="123"/>
      <c r="BP47" s="123"/>
      <c r="BQ47" s="123"/>
      <c r="BR47" s="123"/>
      <c r="BS47" s="123"/>
      <c r="BT47" s="123"/>
      <c r="BU47" s="123"/>
      <c r="BV47" s="123"/>
      <c r="BW47" s="123"/>
      <c r="BX47" s="123"/>
      <c r="BY47" s="123"/>
      <c r="BZ47" s="123"/>
      <c r="CA47" s="123"/>
      <c r="CB47" s="123"/>
      <c r="CC47" s="123"/>
      <c r="CD47" s="123"/>
      <c r="CE47" s="123"/>
      <c r="CF47" s="123"/>
      <c r="CG47" s="123"/>
      <c r="CH47" s="123"/>
      <c r="CI47" s="123"/>
      <c r="CJ47" s="123"/>
      <c r="CK47" s="123"/>
      <c r="CL47" s="123"/>
      <c r="CM47" s="123"/>
      <c r="CN47" s="123"/>
      <c r="CO47" s="123"/>
      <c r="CP47" s="123"/>
      <c r="CQ47" s="123"/>
      <c r="CR47" s="123"/>
      <c r="CS47" s="123"/>
      <c r="CT47" s="123"/>
      <c r="CU47" s="123"/>
      <c r="CV47" s="123"/>
      <c r="CW47" s="123"/>
      <c r="CX47" s="123"/>
      <c r="CY47" s="123"/>
      <c r="CZ47" s="123"/>
      <c r="DA47" s="123"/>
      <c r="DB47" s="123"/>
      <c r="DC47" s="123"/>
      <c r="DD47" s="123"/>
      <c r="DE47" s="123"/>
      <c r="DF47" s="123"/>
      <c r="DG47" s="123"/>
      <c r="DH47" s="123"/>
      <c r="DI47" s="123"/>
      <c r="DJ47" s="123"/>
      <c r="DK47" s="123"/>
      <c r="DL47" s="123"/>
      <c r="DM47" s="123"/>
      <c r="DN47" s="123"/>
      <c r="DO47" s="123"/>
      <c r="DP47" s="123"/>
      <c r="DQ47" s="123"/>
      <c r="DR47" s="123"/>
      <c r="DS47" s="123"/>
      <c r="DT47" s="123"/>
      <c r="DU47" s="123"/>
      <c r="DV47" s="123"/>
      <c r="DW47" s="123"/>
      <c r="DX47" s="123"/>
      <c r="DY47" s="123"/>
      <c r="DZ47" s="123"/>
      <c r="EA47" s="123"/>
      <c r="EB47" s="123"/>
      <c r="EC47" s="123"/>
      <c r="ED47" s="123"/>
      <c r="EE47" s="123"/>
      <c r="EF47" s="123"/>
      <c r="EG47" s="123"/>
      <c r="EH47" s="123"/>
      <c r="EI47" s="123"/>
      <c r="EJ47" s="123"/>
      <c r="EK47" s="123"/>
      <c r="EL47" s="123"/>
      <c r="EM47" s="123"/>
      <c r="EN47" s="123"/>
      <c r="EO47" s="123"/>
      <c r="EP47" s="123"/>
      <c r="EQ47" s="123"/>
      <c r="ER47" s="123"/>
      <c r="ES47" s="123"/>
      <c r="ET47" s="123"/>
      <c r="EU47" s="123"/>
      <c r="EV47" s="123"/>
      <c r="EW47" s="123"/>
      <c r="EX47" s="123"/>
      <c r="EY47" s="123"/>
      <c r="EZ47" s="123"/>
      <c r="FA47" s="123"/>
      <c r="FB47" s="123"/>
      <c r="FC47" s="123"/>
      <c r="FD47" s="123"/>
    </row>
    <row r="48" spans="1:160" s="125" customFormat="1" ht="15">
      <c r="A48" s="81"/>
      <c r="B48" s="132"/>
      <c r="C48" s="132"/>
      <c r="D48" s="132"/>
      <c r="E48" s="132"/>
      <c r="F48" s="132"/>
      <c r="G48" s="132"/>
      <c r="H48" s="102"/>
      <c r="I48" s="139"/>
      <c r="J48" s="102"/>
      <c r="K48" s="102"/>
      <c r="L48" s="102"/>
      <c r="M48" s="102"/>
      <c r="N48" s="102"/>
      <c r="O48" s="102"/>
      <c r="P48" s="102"/>
      <c r="Q48" s="139"/>
      <c r="R48" s="102"/>
      <c r="S48" s="102"/>
      <c r="T48" s="102"/>
      <c r="U48" s="102"/>
      <c r="V48" s="102"/>
      <c r="W48" s="102"/>
      <c r="X48" s="102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  <c r="BR48" s="123"/>
      <c r="BS48" s="123"/>
      <c r="BT48" s="123"/>
      <c r="BU48" s="123"/>
      <c r="BV48" s="123"/>
      <c r="BW48" s="123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/>
      <c r="CH48" s="123"/>
      <c r="CI48" s="123"/>
      <c r="CJ48" s="123"/>
      <c r="CK48" s="123"/>
      <c r="CL48" s="123"/>
      <c r="CM48" s="123"/>
      <c r="CN48" s="123"/>
      <c r="CO48" s="123"/>
      <c r="CP48" s="123"/>
      <c r="CQ48" s="123"/>
      <c r="CR48" s="123"/>
      <c r="CS48" s="123"/>
      <c r="CT48" s="123"/>
      <c r="CU48" s="123"/>
      <c r="CV48" s="123"/>
      <c r="CW48" s="123"/>
      <c r="CX48" s="123"/>
      <c r="CY48" s="123"/>
      <c r="CZ48" s="123"/>
      <c r="DA48" s="123"/>
      <c r="DB48" s="123"/>
      <c r="DC48" s="123"/>
      <c r="DD48" s="123"/>
      <c r="DE48" s="123"/>
      <c r="DF48" s="123"/>
      <c r="DG48" s="123"/>
      <c r="DH48" s="123"/>
      <c r="DI48" s="123"/>
      <c r="DJ48" s="123"/>
      <c r="DK48" s="123"/>
      <c r="DL48" s="123"/>
      <c r="DM48" s="123"/>
      <c r="DN48" s="123"/>
      <c r="DO48" s="123"/>
      <c r="DP48" s="123"/>
      <c r="DQ48" s="123"/>
      <c r="DR48" s="123"/>
      <c r="DS48" s="123"/>
      <c r="DT48" s="123"/>
      <c r="DU48" s="123"/>
      <c r="DV48" s="123"/>
      <c r="DW48" s="123"/>
      <c r="DX48" s="123"/>
      <c r="DY48" s="123"/>
      <c r="DZ48" s="123"/>
      <c r="EA48" s="123"/>
      <c r="EB48" s="123"/>
      <c r="EC48" s="123"/>
      <c r="ED48" s="123"/>
      <c r="EE48" s="123"/>
      <c r="EF48" s="123"/>
      <c r="EG48" s="123"/>
      <c r="EH48" s="123"/>
      <c r="EI48" s="123"/>
      <c r="EJ48" s="123"/>
      <c r="EK48" s="123"/>
      <c r="EL48" s="123"/>
      <c r="EM48" s="123"/>
      <c r="EN48" s="123"/>
      <c r="EO48" s="123"/>
      <c r="EP48" s="123"/>
      <c r="EQ48" s="123"/>
      <c r="ER48" s="123"/>
      <c r="ES48" s="123"/>
      <c r="ET48" s="123"/>
      <c r="EU48" s="123"/>
      <c r="EV48" s="123"/>
      <c r="EW48" s="123"/>
      <c r="EX48" s="123"/>
      <c r="EY48" s="123"/>
      <c r="EZ48" s="123"/>
      <c r="FA48" s="123"/>
      <c r="FB48" s="123"/>
      <c r="FC48" s="123"/>
      <c r="FD48" s="123"/>
    </row>
    <row r="49" spans="1:160" s="125" customFormat="1" ht="15">
      <c r="A49" s="81" t="s">
        <v>114</v>
      </c>
      <c r="B49" s="102">
        <f aca="true" t="shared" si="1" ref="B49:G49">B40+B46</f>
        <v>26818</v>
      </c>
      <c r="C49" s="102">
        <f t="shared" si="1"/>
        <v>9364</v>
      </c>
      <c r="D49" s="102">
        <f t="shared" si="1"/>
        <v>-250</v>
      </c>
      <c r="E49" s="102">
        <f t="shared" si="1"/>
        <v>0</v>
      </c>
      <c r="F49" s="102">
        <f t="shared" si="1"/>
        <v>9258</v>
      </c>
      <c r="G49" s="102">
        <f t="shared" si="1"/>
        <v>45190</v>
      </c>
      <c r="H49" s="102"/>
      <c r="I49" s="139"/>
      <c r="J49" s="102"/>
      <c r="K49" s="102"/>
      <c r="L49" s="102"/>
      <c r="M49" s="102"/>
      <c r="N49" s="102"/>
      <c r="O49" s="102"/>
      <c r="P49" s="102"/>
      <c r="Q49" s="139"/>
      <c r="R49" s="102"/>
      <c r="S49" s="102"/>
      <c r="T49" s="102"/>
      <c r="U49" s="102"/>
      <c r="V49" s="102"/>
      <c r="W49" s="102"/>
      <c r="X49" s="102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123"/>
      <c r="BF49" s="123"/>
      <c r="BG49" s="123"/>
      <c r="BH49" s="123"/>
      <c r="BI49" s="123"/>
      <c r="BJ49" s="123"/>
      <c r="BK49" s="123"/>
      <c r="BL49" s="123"/>
      <c r="BM49" s="123"/>
      <c r="BN49" s="123"/>
      <c r="BO49" s="123"/>
      <c r="BP49" s="123"/>
      <c r="BQ49" s="123"/>
      <c r="BR49" s="123"/>
      <c r="BS49" s="123"/>
      <c r="BT49" s="123"/>
      <c r="BU49" s="123"/>
      <c r="BV49" s="123"/>
      <c r="BW49" s="123"/>
      <c r="BX49" s="123"/>
      <c r="BY49" s="123"/>
      <c r="BZ49" s="123"/>
      <c r="CA49" s="123"/>
      <c r="CB49" s="123"/>
      <c r="CC49" s="123"/>
      <c r="CD49" s="123"/>
      <c r="CE49" s="123"/>
      <c r="CF49" s="123"/>
      <c r="CG49" s="123"/>
      <c r="CH49" s="123"/>
      <c r="CI49" s="123"/>
      <c r="CJ49" s="123"/>
      <c r="CK49" s="123"/>
      <c r="CL49" s="123"/>
      <c r="CM49" s="123"/>
      <c r="CN49" s="123"/>
      <c r="CO49" s="123"/>
      <c r="CP49" s="123"/>
      <c r="CQ49" s="123"/>
      <c r="CR49" s="123"/>
      <c r="CS49" s="123"/>
      <c r="CT49" s="123"/>
      <c r="CU49" s="123"/>
      <c r="CV49" s="123"/>
      <c r="CW49" s="123"/>
      <c r="CX49" s="123"/>
      <c r="CY49" s="123"/>
      <c r="CZ49" s="123"/>
      <c r="DA49" s="123"/>
      <c r="DB49" s="123"/>
      <c r="DC49" s="123"/>
      <c r="DD49" s="123"/>
      <c r="DE49" s="123"/>
      <c r="DF49" s="123"/>
      <c r="DG49" s="123"/>
      <c r="DH49" s="123"/>
      <c r="DI49" s="123"/>
      <c r="DJ49" s="123"/>
      <c r="DK49" s="123"/>
      <c r="DL49" s="123"/>
      <c r="DM49" s="123"/>
      <c r="DN49" s="123"/>
      <c r="DO49" s="123"/>
      <c r="DP49" s="123"/>
      <c r="DQ49" s="123"/>
      <c r="DR49" s="123"/>
      <c r="DS49" s="123"/>
      <c r="DT49" s="123"/>
      <c r="DU49" s="123"/>
      <c r="DV49" s="123"/>
      <c r="DW49" s="123"/>
      <c r="DX49" s="123"/>
      <c r="DY49" s="123"/>
      <c r="DZ49" s="123"/>
      <c r="EA49" s="123"/>
      <c r="EB49" s="123"/>
      <c r="EC49" s="123"/>
      <c r="ED49" s="123"/>
      <c r="EE49" s="123"/>
      <c r="EF49" s="123"/>
      <c r="EG49" s="123"/>
      <c r="EH49" s="123"/>
      <c r="EI49" s="123"/>
      <c r="EJ49" s="123"/>
      <c r="EK49" s="123"/>
      <c r="EL49" s="123"/>
      <c r="EM49" s="123"/>
      <c r="EN49" s="123"/>
      <c r="EO49" s="123"/>
      <c r="EP49" s="123"/>
      <c r="EQ49" s="123"/>
      <c r="ER49" s="123"/>
      <c r="ES49" s="123"/>
      <c r="ET49" s="123"/>
      <c r="EU49" s="123"/>
      <c r="EV49" s="123"/>
      <c r="EW49" s="123"/>
      <c r="EX49" s="123"/>
      <c r="EY49" s="123"/>
      <c r="EZ49" s="123"/>
      <c r="FA49" s="123"/>
      <c r="FB49" s="123"/>
      <c r="FC49" s="123"/>
      <c r="FD49" s="123"/>
    </row>
    <row r="50" spans="1:160" s="125" customFormat="1" ht="16.5" thickBot="1">
      <c r="A50" s="140"/>
      <c r="B50" s="141"/>
      <c r="C50" s="141"/>
      <c r="D50" s="141"/>
      <c r="E50" s="141"/>
      <c r="F50" s="141"/>
      <c r="G50" s="141"/>
      <c r="H50" s="137">
        <f>+F50-G50</f>
        <v>0</v>
      </c>
      <c r="I50" s="122"/>
      <c r="J50" s="102"/>
      <c r="K50" s="102"/>
      <c r="L50" s="102"/>
      <c r="M50" s="102"/>
      <c r="N50" s="102"/>
      <c r="O50" s="102"/>
      <c r="P50" s="102"/>
      <c r="Q50" s="122"/>
      <c r="R50" s="102"/>
      <c r="S50" s="102"/>
      <c r="T50" s="102"/>
      <c r="U50" s="102"/>
      <c r="V50" s="102"/>
      <c r="W50" s="102"/>
      <c r="X50" s="102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  <c r="BB50" s="123"/>
      <c r="BC50" s="123"/>
      <c r="BD50" s="123"/>
      <c r="BE50" s="123"/>
      <c r="BF50" s="123"/>
      <c r="BG50" s="123"/>
      <c r="BH50" s="123"/>
      <c r="BI50" s="123"/>
      <c r="BJ50" s="123"/>
      <c r="BK50" s="123"/>
      <c r="BL50" s="123"/>
      <c r="BM50" s="123"/>
      <c r="BN50" s="123"/>
      <c r="BO50" s="123"/>
      <c r="BP50" s="123"/>
      <c r="BQ50" s="123"/>
      <c r="BR50" s="123"/>
      <c r="BS50" s="123"/>
      <c r="BT50" s="123"/>
      <c r="BU50" s="123"/>
      <c r="BV50" s="123"/>
      <c r="BW50" s="123"/>
      <c r="BX50" s="123"/>
      <c r="BY50" s="123"/>
      <c r="BZ50" s="123"/>
      <c r="CA50" s="123"/>
      <c r="CB50" s="123"/>
      <c r="CC50" s="123"/>
      <c r="CD50" s="123"/>
      <c r="CE50" s="123"/>
      <c r="CF50" s="123"/>
      <c r="CG50" s="123"/>
      <c r="CH50" s="123"/>
      <c r="CI50" s="123"/>
      <c r="CJ50" s="123"/>
      <c r="CK50" s="123"/>
      <c r="CL50" s="123"/>
      <c r="CM50" s="123"/>
      <c r="CN50" s="123"/>
      <c r="CO50" s="123"/>
      <c r="CP50" s="123"/>
      <c r="CQ50" s="123"/>
      <c r="CR50" s="123"/>
      <c r="CS50" s="123"/>
      <c r="CT50" s="123"/>
      <c r="CU50" s="123"/>
      <c r="CV50" s="123"/>
      <c r="CW50" s="123"/>
      <c r="CX50" s="123"/>
      <c r="CY50" s="123"/>
      <c r="CZ50" s="123"/>
      <c r="DA50" s="123"/>
      <c r="DB50" s="123"/>
      <c r="DC50" s="123"/>
      <c r="DD50" s="123"/>
      <c r="DE50" s="123"/>
      <c r="DF50" s="123"/>
      <c r="DG50" s="123"/>
      <c r="DH50" s="123"/>
      <c r="DI50" s="123"/>
      <c r="DJ50" s="123"/>
      <c r="DK50" s="123"/>
      <c r="DL50" s="123"/>
      <c r="DM50" s="123"/>
      <c r="DN50" s="123"/>
      <c r="DO50" s="123"/>
      <c r="DP50" s="123"/>
      <c r="DQ50" s="123"/>
      <c r="DR50" s="123"/>
      <c r="DS50" s="123"/>
      <c r="DT50" s="123"/>
      <c r="DU50" s="123"/>
      <c r="DV50" s="123"/>
      <c r="DW50" s="123"/>
      <c r="DX50" s="123"/>
      <c r="DY50" s="123"/>
      <c r="DZ50" s="123"/>
      <c r="EA50" s="123"/>
      <c r="EB50" s="123"/>
      <c r="EC50" s="123"/>
      <c r="ED50" s="123"/>
      <c r="EE50" s="123"/>
      <c r="EF50" s="123"/>
      <c r="EG50" s="123"/>
      <c r="EH50" s="123"/>
      <c r="EI50" s="123"/>
      <c r="EJ50" s="123"/>
      <c r="EK50" s="123"/>
      <c r="EL50" s="123"/>
      <c r="EM50" s="123"/>
      <c r="EN50" s="123"/>
      <c r="EO50" s="123"/>
      <c r="EP50" s="123"/>
      <c r="EQ50" s="123"/>
      <c r="ER50" s="123"/>
      <c r="ES50" s="123"/>
      <c r="ET50" s="123"/>
      <c r="EU50" s="123"/>
      <c r="EV50" s="123"/>
      <c r="EW50" s="123"/>
      <c r="EX50" s="123"/>
      <c r="EY50" s="123"/>
      <c r="EZ50" s="123"/>
      <c r="FA50" s="123"/>
      <c r="FB50" s="123"/>
      <c r="FC50" s="123"/>
      <c r="FD50" s="123"/>
    </row>
    <row r="51" spans="1:160" s="125" customFormat="1" ht="16.5" thickTop="1">
      <c r="A51" s="81"/>
      <c r="B51" s="102"/>
      <c r="C51" s="102"/>
      <c r="D51" s="102"/>
      <c r="E51" s="102"/>
      <c r="F51" s="102"/>
      <c r="G51" s="102"/>
      <c r="H51" s="102"/>
      <c r="I51" s="122"/>
      <c r="J51" s="102"/>
      <c r="K51" s="102"/>
      <c r="L51" s="102"/>
      <c r="M51" s="102"/>
      <c r="N51" s="102"/>
      <c r="O51" s="102"/>
      <c r="P51" s="102"/>
      <c r="Q51" s="122"/>
      <c r="R51" s="102"/>
      <c r="S51" s="102"/>
      <c r="T51" s="102"/>
      <c r="U51" s="102"/>
      <c r="V51" s="102"/>
      <c r="W51" s="102"/>
      <c r="X51" s="102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  <c r="BM51" s="123"/>
      <c r="BN51" s="123"/>
      <c r="BO51" s="123"/>
      <c r="BP51" s="123"/>
      <c r="BQ51" s="123"/>
      <c r="BR51" s="123"/>
      <c r="BS51" s="123"/>
      <c r="BT51" s="123"/>
      <c r="BU51" s="123"/>
      <c r="BV51" s="123"/>
      <c r="BW51" s="123"/>
      <c r="BX51" s="123"/>
      <c r="BY51" s="123"/>
      <c r="BZ51" s="123"/>
      <c r="CA51" s="123"/>
      <c r="CB51" s="123"/>
      <c r="CC51" s="123"/>
      <c r="CD51" s="123"/>
      <c r="CE51" s="123"/>
      <c r="CF51" s="123"/>
      <c r="CG51" s="123"/>
      <c r="CH51" s="123"/>
      <c r="CI51" s="123"/>
      <c r="CJ51" s="123"/>
      <c r="CK51" s="123"/>
      <c r="CL51" s="123"/>
      <c r="CM51" s="123"/>
      <c r="CN51" s="123"/>
      <c r="CO51" s="123"/>
      <c r="CP51" s="123"/>
      <c r="CQ51" s="123"/>
      <c r="CR51" s="123"/>
      <c r="CS51" s="123"/>
      <c r="CT51" s="123"/>
      <c r="CU51" s="123"/>
      <c r="CV51" s="123"/>
      <c r="CW51" s="123"/>
      <c r="CX51" s="123"/>
      <c r="CY51" s="123"/>
      <c r="CZ51" s="123"/>
      <c r="DA51" s="123"/>
      <c r="DB51" s="123"/>
      <c r="DC51" s="123"/>
      <c r="DD51" s="123"/>
      <c r="DE51" s="123"/>
      <c r="DF51" s="123"/>
      <c r="DG51" s="123"/>
      <c r="DH51" s="123"/>
      <c r="DI51" s="123"/>
      <c r="DJ51" s="123"/>
      <c r="DK51" s="123"/>
      <c r="DL51" s="123"/>
      <c r="DM51" s="123"/>
      <c r="DN51" s="123"/>
      <c r="DO51" s="123"/>
      <c r="DP51" s="123"/>
      <c r="DQ51" s="123"/>
      <c r="DR51" s="123"/>
      <c r="DS51" s="123"/>
      <c r="DT51" s="123"/>
      <c r="DU51" s="123"/>
      <c r="DV51" s="123"/>
      <c r="DW51" s="123"/>
      <c r="DX51" s="123"/>
      <c r="DY51" s="123"/>
      <c r="DZ51" s="123"/>
      <c r="EA51" s="123"/>
      <c r="EB51" s="123"/>
      <c r="EC51" s="123"/>
      <c r="ED51" s="123"/>
      <c r="EE51" s="123"/>
      <c r="EF51" s="123"/>
      <c r="EG51" s="123"/>
      <c r="EH51" s="123"/>
      <c r="EI51" s="123"/>
      <c r="EJ51" s="123"/>
      <c r="EK51" s="123"/>
      <c r="EL51" s="123"/>
      <c r="EM51" s="123"/>
      <c r="EN51" s="123"/>
      <c r="EO51" s="123"/>
      <c r="EP51" s="123"/>
      <c r="EQ51" s="123"/>
      <c r="ER51" s="123"/>
      <c r="ES51" s="123"/>
      <c r="ET51" s="123"/>
      <c r="EU51" s="123"/>
      <c r="EV51" s="123"/>
      <c r="EW51" s="123"/>
      <c r="EX51" s="123"/>
      <c r="EY51" s="123"/>
      <c r="EZ51" s="123"/>
      <c r="FA51" s="123"/>
      <c r="FB51" s="123"/>
      <c r="FC51" s="123"/>
      <c r="FD51" s="123"/>
    </row>
    <row r="52" spans="9:160" s="125" customFormat="1" ht="12.75"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  <c r="CA52" s="123"/>
      <c r="CB52" s="123"/>
      <c r="CC52" s="123"/>
      <c r="CD52" s="123"/>
      <c r="CE52" s="123"/>
      <c r="CF52" s="123"/>
      <c r="CG52" s="123"/>
      <c r="CH52" s="123"/>
      <c r="CI52" s="123"/>
      <c r="CJ52" s="123"/>
      <c r="CK52" s="123"/>
      <c r="CL52" s="123"/>
      <c r="CM52" s="123"/>
      <c r="CN52" s="123"/>
      <c r="CO52" s="123"/>
      <c r="CP52" s="123"/>
      <c r="CQ52" s="123"/>
      <c r="CR52" s="123"/>
      <c r="CS52" s="123"/>
      <c r="CT52" s="123"/>
      <c r="CU52" s="123"/>
      <c r="CV52" s="123"/>
      <c r="CW52" s="123"/>
      <c r="CX52" s="123"/>
      <c r="CY52" s="123"/>
      <c r="CZ52" s="123"/>
      <c r="DA52" s="123"/>
      <c r="DB52" s="123"/>
      <c r="DC52" s="123"/>
      <c r="DD52" s="123"/>
      <c r="DE52" s="123"/>
      <c r="DF52" s="123"/>
      <c r="DG52" s="123"/>
      <c r="DH52" s="123"/>
      <c r="DI52" s="123"/>
      <c r="DJ52" s="123"/>
      <c r="DK52" s="123"/>
      <c r="DL52" s="123"/>
      <c r="DM52" s="123"/>
      <c r="DN52" s="123"/>
      <c r="DO52" s="123"/>
      <c r="DP52" s="123"/>
      <c r="DQ52" s="123"/>
      <c r="DR52" s="123"/>
      <c r="DS52" s="123"/>
      <c r="DT52" s="123"/>
      <c r="DU52" s="123"/>
      <c r="DV52" s="123"/>
      <c r="DW52" s="123"/>
      <c r="DX52" s="123"/>
      <c r="DY52" s="123"/>
      <c r="DZ52" s="123"/>
      <c r="EA52" s="123"/>
      <c r="EB52" s="123"/>
      <c r="EC52" s="123"/>
      <c r="ED52" s="123"/>
      <c r="EE52" s="123"/>
      <c r="EF52" s="123"/>
      <c r="EG52" s="123"/>
      <c r="EH52" s="123"/>
      <c r="EI52" s="123"/>
      <c r="EJ52" s="123"/>
      <c r="EK52" s="123"/>
      <c r="EL52" s="123"/>
      <c r="EM52" s="123"/>
      <c r="EN52" s="123"/>
      <c r="EO52" s="123"/>
      <c r="EP52" s="123"/>
      <c r="EQ52" s="123"/>
      <c r="ER52" s="123"/>
      <c r="ES52" s="123"/>
      <c r="ET52" s="123"/>
      <c r="EU52" s="123"/>
      <c r="EV52" s="123"/>
      <c r="EW52" s="123"/>
      <c r="EX52" s="123"/>
      <c r="EY52" s="123"/>
      <c r="EZ52" s="123"/>
      <c r="FA52" s="123"/>
      <c r="FB52" s="123"/>
      <c r="FC52" s="123"/>
      <c r="FD52" s="123"/>
    </row>
    <row r="66" spans="1:24" ht="15.75">
      <c r="A66" s="35"/>
      <c r="B66" s="20"/>
      <c r="C66" s="20"/>
      <c r="D66" s="20"/>
      <c r="E66" s="20"/>
      <c r="F66" s="20"/>
      <c r="G66" s="20"/>
      <c r="H66" s="20"/>
      <c r="I66" s="61"/>
      <c r="J66" s="20"/>
      <c r="K66" s="20"/>
      <c r="L66" s="20"/>
      <c r="M66" s="20"/>
      <c r="N66" s="20"/>
      <c r="O66" s="20"/>
      <c r="P66" s="20"/>
      <c r="Q66" s="61"/>
      <c r="R66" s="20"/>
      <c r="S66" s="20"/>
      <c r="T66" s="20"/>
      <c r="U66" s="20"/>
      <c r="V66" s="20"/>
      <c r="W66" s="20"/>
      <c r="X66" s="20"/>
    </row>
    <row r="67" spans="1:24" ht="15.75" hidden="1">
      <c r="A67" s="35"/>
      <c r="B67" s="20"/>
      <c r="C67" s="20"/>
      <c r="D67" s="20"/>
      <c r="E67" s="20"/>
      <c r="F67" s="20"/>
      <c r="G67" s="20"/>
      <c r="H67" s="20"/>
      <c r="I67" s="61"/>
      <c r="J67" s="20"/>
      <c r="K67" s="20"/>
      <c r="L67" s="20"/>
      <c r="M67" s="20"/>
      <c r="N67" s="20"/>
      <c r="O67" s="20"/>
      <c r="P67" s="20"/>
      <c r="Q67" s="61"/>
      <c r="R67" s="20"/>
      <c r="S67" s="20"/>
      <c r="T67" s="20"/>
      <c r="U67" s="20"/>
      <c r="V67" s="20"/>
      <c r="W67" s="20"/>
      <c r="X67" s="20"/>
    </row>
    <row r="68" spans="1:24" ht="15.75" hidden="1">
      <c r="A68" s="35"/>
      <c r="B68" s="20"/>
      <c r="C68" s="20"/>
      <c r="D68" s="20"/>
      <c r="E68" s="20"/>
      <c r="F68" s="20"/>
      <c r="G68" s="20"/>
      <c r="H68" s="20"/>
      <c r="I68" s="61"/>
      <c r="J68" s="20"/>
      <c r="K68" s="20"/>
      <c r="L68" s="20"/>
      <c r="M68" s="20"/>
      <c r="N68" s="20"/>
      <c r="O68" s="20"/>
      <c r="P68" s="20"/>
      <c r="Q68" s="61"/>
      <c r="R68" s="20"/>
      <c r="S68" s="20"/>
      <c r="T68" s="20"/>
      <c r="U68" s="20"/>
      <c r="V68" s="20"/>
      <c r="W68" s="20"/>
      <c r="X68" s="20"/>
    </row>
    <row r="69" spans="1:6" ht="15.75">
      <c r="A69" s="54"/>
      <c r="D69" t="s">
        <v>4</v>
      </c>
      <c r="F69" s="43"/>
    </row>
    <row r="73" spans="1:10" ht="15.75">
      <c r="A73" s="191" t="s">
        <v>27</v>
      </c>
      <c r="B73" s="199"/>
      <c r="C73" s="199"/>
      <c r="D73" s="199"/>
      <c r="E73" s="199"/>
      <c r="F73" s="199"/>
      <c r="G73" s="199"/>
      <c r="H73" s="199"/>
      <c r="I73" s="199"/>
      <c r="J73" s="199"/>
    </row>
    <row r="74" spans="1:6" ht="15.75">
      <c r="A74" s="191" t="s">
        <v>110</v>
      </c>
      <c r="B74" s="191"/>
      <c r="C74" s="191"/>
      <c r="D74" s="191"/>
      <c r="E74" s="191"/>
      <c r="F74" s="191"/>
    </row>
  </sheetData>
  <sheetProtection/>
  <mergeCells count="12">
    <mergeCell ref="Q4:X4"/>
    <mergeCell ref="Q6:X6"/>
    <mergeCell ref="A4:H4"/>
    <mergeCell ref="A7:H7"/>
    <mergeCell ref="A6:H6"/>
    <mergeCell ref="A74:F74"/>
    <mergeCell ref="I7:P7"/>
    <mergeCell ref="Q7:X7"/>
    <mergeCell ref="A73:J73"/>
    <mergeCell ref="C10:D10"/>
    <mergeCell ref="I6:P6"/>
    <mergeCell ref="I4:P4"/>
  </mergeCells>
  <printOptions/>
  <pageMargins left="1.5" right="0.21" top="0.53" bottom="0.24" header="0.31" footer="0.19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POB</dc:creator>
  <cp:keywords/>
  <dc:description/>
  <cp:lastModifiedBy>user</cp:lastModifiedBy>
  <cp:lastPrinted>2009-02-17T02:09:14Z</cp:lastPrinted>
  <dcterms:created xsi:type="dcterms:W3CDTF">1999-03-24T07:15:04Z</dcterms:created>
  <dcterms:modified xsi:type="dcterms:W3CDTF">2009-02-18T01:05:40Z</dcterms:modified>
  <cp:category/>
  <cp:version/>
  <cp:contentType/>
  <cp:contentStatus/>
</cp:coreProperties>
</file>